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4.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ashboard" sheetId="1" r:id="rId5"/>
    <sheet state="visible" name="Interview Log" sheetId="2" r:id="rId6"/>
    <sheet state="visible" name="Quotes" sheetId="3" r:id="rId7"/>
    <sheet state="visible" name="Themes" sheetId="4" r:id="rId8"/>
    <sheet state="visible" name="Recommendations" sheetId="5" r:id="rId9"/>
    <sheet state="visible" name="Decision Matrix" sheetId="6" r:id="rId10"/>
    <sheet state="visible" name="AI Prompt" sheetId="7" r:id="rId11"/>
    <sheet state="hidden" name="Data" sheetId="8" r:id="rId12"/>
  </sheets>
  <definedNames>
    <definedName hidden="1" localSheetId="1" name="_xlnm._FilterDatabase">'Interview Log'!$A$1:$H$13</definedName>
    <definedName hidden="1" localSheetId="2" name="_xlnm._FilterDatabase">Quotes!$A$1:$E$15</definedName>
    <definedName hidden="1" localSheetId="3" name="_xlnm._FilterDatabase">Themes!$A$1:$F$9</definedName>
    <definedName hidden="1" localSheetId="4" name="_xlnm._FilterDatabase">Recommendations!$A$1:$F$6</definedName>
    <definedName hidden="1" localSheetId="5" name="_xlnm._FilterDatabase">'Decision Matrix'!$A$3:$D$8</definedName>
  </definedNames>
  <calcPr/>
</workbook>
</file>

<file path=xl/sharedStrings.xml><?xml version="1.0" encoding="utf-8"?>
<sst xmlns="http://schemas.openxmlformats.org/spreadsheetml/2006/main" count="314" uniqueCount="150">
  <si>
    <t>Research synthesis dashboard</t>
  </si>
  <si>
    <t>Feature Validation Research Kit  ·  Research Hub</t>
  </si>
  <si>
    <t>)</t>
  </si>
  <si>
    <t>📋  INTERVIEWS COMPLETED</t>
  </si>
  <si>
    <t>⭐  AVG ADOPTION SCORE</t>
  </si>
  <si>
    <t>✅  VALIDATION SCORE</t>
  </si>
  <si>
    <t>out of 10</t>
  </si>
  <si>
    <t>🎯  INTERVIEWS TARGET (edit me)</t>
  </si>
  <si>
    <t>🎨  THEMES IDENTIFIED</t>
  </si>
  <si>
    <t>🚀  RECOMMENDATIONS</t>
  </si>
  <si>
    <t>your goal — editable</t>
  </si>
  <si>
    <t>patterns found</t>
  </si>
  <si>
    <t>next steps</t>
  </si>
  <si>
    <t>Made with ❤ by unitQ  ·  www.unitq.com</t>
  </si>
  <si>
    <t>Participant</t>
  </si>
  <si>
    <t>Role</t>
  </si>
  <si>
    <t>Company</t>
  </si>
  <si>
    <t>Interview date</t>
  </si>
  <si>
    <t>Moderator</t>
  </si>
  <si>
    <t>Recording Link</t>
  </si>
  <si>
    <t>Status</t>
  </si>
  <si>
    <t>Adoption score</t>
  </si>
  <si>
    <t>Adoption</t>
  </si>
  <si>
    <t>Maria Chen</t>
  </si>
  <si>
    <t>Sr. PM</t>
  </si>
  <si>
    <t>NorthLoop</t>
  </si>
  <si>
    <t>2026-06-15</t>
  </si>
  <si>
    <t>Kristen</t>
  </si>
  <si>
    <t>https://</t>
  </si>
  <si>
    <t>Completed</t>
  </si>
  <si>
    <t>Devon Park</t>
  </si>
  <si>
    <t>Product Lead</t>
  </si>
  <si>
    <t>BrightAxis</t>
  </si>
  <si>
    <t>2026-06-16</t>
  </si>
  <si>
    <t>Aisha Rahman</t>
  </si>
  <si>
    <t>Head of Product</t>
  </si>
  <si>
    <t>Cloudmint</t>
  </si>
  <si>
    <t>2026-06-17</t>
  </si>
  <si>
    <t>Sam</t>
  </si>
  <si>
    <t>Tom Becker</t>
  </si>
  <si>
    <t>PM</t>
  </si>
  <si>
    <t>Ledgerly</t>
  </si>
  <si>
    <t>2026-06-18</t>
  </si>
  <si>
    <t>Priya Nair</t>
  </si>
  <si>
    <t>Group PM</t>
  </si>
  <si>
    <t>Trailhead</t>
  </si>
  <si>
    <t>2026-06-19</t>
  </si>
  <si>
    <t>Luis Ortega</t>
  </si>
  <si>
    <t>Novato</t>
  </si>
  <si>
    <t>2026-06-22</t>
  </si>
  <si>
    <t>Hannah Weiss</t>
  </si>
  <si>
    <t>Fernpath</t>
  </si>
  <si>
    <t>2026-06-23</t>
  </si>
  <si>
    <t>Kenji Sato</t>
  </si>
  <si>
    <t>Director, Product</t>
  </si>
  <si>
    <t>Ironwood</t>
  </si>
  <si>
    <t>2026-06-24</t>
  </si>
  <si>
    <t>Grace Lin</t>
  </si>
  <si>
    <r>
      <rPr>
        <rFont val="DejaVu Sans"/>
        <color rgb="FF001B31"/>
        <sz val="10.0"/>
      </rPr>
      <t>海</t>
    </r>
    <r>
      <rPr>
        <rFont val="Roboto"/>
        <color rgb="FF001B31"/>
        <sz val="10.0"/>
      </rPr>
      <t>Harbor</t>
    </r>
  </si>
  <si>
    <t>2026-06-25</t>
  </si>
  <si>
    <t>Scheduled</t>
  </si>
  <si>
    <t>Omar Haddad</t>
  </si>
  <si>
    <t>Vantone</t>
  </si>
  <si>
    <t>2026-06-26</t>
  </si>
  <si>
    <t>Bea Flores</t>
  </si>
  <si>
    <t>Quiplo</t>
  </si>
  <si>
    <t>2026-06-29</t>
  </si>
  <si>
    <t>No-show</t>
  </si>
  <si>
    <t>Nils Berg</t>
  </si>
  <si>
    <t>Aurora</t>
  </si>
  <si>
    <t>2026-06-30</t>
  </si>
  <si>
    <t>Cancelled</t>
  </si>
  <si>
    <t>Quote</t>
  </si>
  <si>
    <t>Theme</t>
  </si>
  <si>
    <t>Severity</t>
  </si>
  <si>
    <t>Question</t>
  </si>
  <si>
    <t>“I spend a whole afternoon every week just triaging requests by hand.”</t>
  </si>
  <si>
    <t>Manual triage is painful</t>
  </si>
  <si>
    <t>High</t>
  </si>
  <si>
    <t>Problem discovery</t>
  </si>
  <si>
    <t>“Honestly I’d pay for anything that summarizes this for me.”</t>
  </si>
  <si>
    <t>Willingness to pay</t>
  </si>
  <si>
    <t>Medium</t>
  </si>
  <si>
    <t>Feature validation</t>
  </si>
  <si>
    <t>“The hard part isn’t collecting feedback, it’s making sense of it.”</t>
  </si>
  <si>
    <t>Synthesis is the bottleneck</t>
  </si>
  <si>
    <t>Critical</t>
  </si>
  <si>
    <t>“I didn’t get what this did at first.”</t>
  </si>
  <si>
    <t>Onboarding clarity</t>
  </si>
  <si>
    <t>“If this existed tomorrow I’d roll it out to my whole team.”</t>
  </si>
  <si>
    <t>Strong adoption intent</t>
  </si>
  <si>
    <t>Prioritization</t>
  </si>
  <si>
    <t>“We already have three tools that half-do this.”</t>
  </si>
  <si>
    <t>Tool fatigue</t>
  </si>
  <si>
    <t>Current workflow</t>
  </si>
  <si>
    <t>“The auto-summary is the killer feature for me.”</t>
  </si>
  <si>
    <t>Auto-summary value</t>
  </si>
  <si>
    <t>“I’d worry about trusting the AI’s categorization.”</t>
  </si>
  <si>
    <t>Trust in AI output</t>
  </si>
  <si>
    <t>“There’s just too much signal to sort through by hand.”</t>
  </si>
  <si>
    <t>“By the time I’ve read everything, the sprint’s over.”</t>
  </si>
  <si>
    <t>“I copy-paste into a doc and highlight by hand.”</t>
  </si>
  <si>
    <t>“The summary would save me the most time.”</t>
  </si>
  <si>
    <t>“I’d want to click into why it grouped things that way.”</t>
  </si>
  <si>
    <t>“Show me it works once and I’m sold.”</t>
  </si>
  <si>
    <t>Frequency</t>
  </si>
  <si>
    <t>Importance</t>
  </si>
  <si>
    <t>Persona</t>
  </si>
  <si>
    <t>Confidence</t>
  </si>
  <si>
    <t>Recommendation</t>
  </si>
  <si>
    <t>Build</t>
  </si>
  <si>
    <t>Iterate</t>
  </si>
  <si>
    <t>Director</t>
  </si>
  <si>
    <t>Low</t>
  </si>
  <si>
    <t>Explore</t>
  </si>
  <si>
    <t>Evidence</t>
  </si>
  <si>
    <t>Impact</t>
  </si>
  <si>
    <t>Effort</t>
  </si>
  <si>
    <t>Priority</t>
  </si>
  <si>
    <t>Owner</t>
  </si>
  <si>
    <t>Ship the auto-summary as the hero feature</t>
  </si>
  <si>
    <t>7/8 completed interviews named synthesis as the core pain; 2 called auto-summary the killer feature.</t>
  </si>
  <si>
    <t>P0</t>
  </si>
  <si>
    <t>Redesign first-run onboarding</t>
  </si>
  <si>
    <t>Multiple participants didn’t understand the value on first exposure.</t>
  </si>
  <si>
    <t>P1</t>
  </si>
  <si>
    <t>Add source citations to AI output</t>
  </si>
  <si>
    <t>Trust in AI categorization was the top objection.</t>
  </si>
  <si>
    <t>Explore a usage-based pricing test</t>
  </si>
  <si>
    <t>Willingness-to-pay signal exists but is not yet strong.</t>
  </si>
  <si>
    <t>P2</t>
  </si>
  <si>
    <t>TBD</t>
  </si>
  <si>
    <t>Consolidate overlapping tools in the flow</t>
  </si>
  <si>
    <t>Tool fatigue came up repeatedly.</t>
  </si>
  <si>
    <t>P3</t>
  </si>
  <si>
    <t>Decision matrix  ⭐</t>
  </si>
  <si>
    <t>The executive read: each key finding, how sure we are, how much it matters, and what we’re going to do about it.</t>
  </si>
  <si>
    <t>Finding</t>
  </si>
  <si>
    <t>Synthesis — not collection — is the real bottleneck</t>
  </si>
  <si>
    <t>Auto-summary is the feature people will adopt for</t>
  </si>
  <si>
    <t>Onboarding must explain the value in the first 30 seconds</t>
  </si>
  <si>
    <t>Users won’t trust AI output without visible evidence</t>
  </si>
  <si>
    <t>Willingness to pay is real but not yet proven</t>
  </si>
  <si>
    <t>AI synthesis prompt</t>
  </si>
  <si>
    <t>Turn a pile of raw interview notes into structured themes and a recommendation in one paste.</t>
  </si>
  <si>
    <t xml:space="preserve">Copy your interview notes below and paste this prompt into an AI of your choice. </t>
  </si>
  <si>
    <t>You are a senior UX researcher. I will give you raw notes from a set of feature-validation interviews. Analyze them and return:
1. The top 5 themes across interviews, each with an estimated frequency (how many participants raised it) and a confidence level (High / Medium / Low).
2. For each theme, the 2 most vivid verbatim quotes and the persona who said them.
3. A problem-severity read for each theme (1–5) with a one-line justification.
4. A single recommendation for the feature — Build / Iterate / Keep exploring / Drop — with the evidence behind it.
5. The biggest risk or open question that remains.
Be specific, cite the notes, and do not invent data. If the evidence is thin, say so.
INTERVIEW NOTES:
[ paste your notes here ]</t>
  </si>
  <si>
    <t>Tip: paste the AI’s themes and recommendations straight into the Themes and Recommendations tabs — the Dashboard updates automatically.</t>
  </si>
  <si>
    <t>Learn more →</t>
  </si>
  <si>
    <t>Count</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</si>
</sst>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yyyy\-mm\-dd"/>
  </numFmts>
  <fonts count="31">
    <font>
      <sz val="11.0"/>
      <color theme="1"/>
      <name val="Calibri"/>
      <scheme val="minor"/>
    </font>
    <font>
      <b/>
      <sz val="23.0"/>
      <color rgb="FF1E98FF"/>
      <name val="Poppins"/>
    </font>
    <font>
      <sz val="10.0"/>
      <color rgb="FF767676"/>
      <name val="Poppins"/>
    </font>
    <font>
      <sz val="11.0"/>
      <color theme="1"/>
      <name val="Calibri"/>
    </font>
    <font>
      <color theme="1"/>
      <name val="Calibri"/>
      <scheme val="minor"/>
    </font>
    <font>
      <b/>
      <sz val="9.0"/>
      <color rgb="FF0B6FC2"/>
      <name val="Poppins"/>
    </font>
    <font>
      <b/>
      <sz val="9.0"/>
      <color rgb="FF0E7C6B"/>
      <name val="Poppins"/>
    </font>
    <font>
      <b/>
      <sz val="9.0"/>
      <color rgb="FF1E7A44"/>
      <name val="Poppins"/>
    </font>
    <font>
      <b/>
      <sz val="28.0"/>
      <color rgb="FF0B6FC2"/>
      <name val="Poppins"/>
    </font>
    <font>
      <b/>
      <sz val="28.0"/>
      <color rgb="FF0E7C6B"/>
      <name val="Poppins"/>
    </font>
    <font>
      <b/>
      <sz val="28.0"/>
      <color rgb="FF1E7A44"/>
      <name val="Poppins"/>
    </font>
    <font>
      <sz val="9.0"/>
      <color rgb="FF767676"/>
      <name val="Roboto"/>
    </font>
    <font>
      <sz val="11.0"/>
      <color rgb="FF1E7A44"/>
      <name val="Roboto"/>
    </font>
    <font>
      <b/>
      <sz val="9.0"/>
      <color rgb="FF12426A"/>
      <name val="Poppins"/>
    </font>
    <font>
      <b/>
      <sz val="9.0"/>
      <color rgb="FF7A3EA1"/>
      <name val="Poppins"/>
    </font>
    <font>
      <b/>
      <sz val="9.0"/>
      <color rgb="FF9A6400"/>
      <name val="Poppins"/>
    </font>
    <font>
      <b/>
      <sz val="28.0"/>
      <color rgb="FF1E56C7"/>
      <name val="Poppins"/>
    </font>
    <font>
      <b/>
      <sz val="28.0"/>
      <color rgb="FF7A3EA1"/>
      <name val="Poppins"/>
    </font>
    <font>
      <b/>
      <sz val="28.0"/>
      <color rgb="FF9A6400"/>
      <name val="Poppins"/>
    </font>
    <font>
      <b/>
      <sz val="11.0"/>
      <color rgb="FFFFFFFF"/>
      <name val="Poppins"/>
    </font>
    <font>
      <sz val="10.0"/>
      <color rgb="FF001B31"/>
      <name val="Roboto"/>
    </font>
    <font>
      <u/>
      <sz val="10.0"/>
      <color rgb="FF0B6FC2"/>
      <name val="Roboto"/>
    </font>
    <font>
      <b/>
      <sz val="11.0"/>
      <color rgb="FF1E7A44"/>
      <name val="Roboto"/>
    </font>
    <font>
      <u/>
      <sz val="10.0"/>
      <color rgb="FF0B6FC2"/>
      <name val="Roboto"/>
    </font>
    <font>
      <sz val="10.0"/>
      <color rgb="FF001B31"/>
      <name val="Verdana"/>
    </font>
    <font>
      <b/>
      <sz val="16.0"/>
      <color rgb="FF001B31"/>
      <name val="Poppins"/>
    </font>
    <font>
      <b/>
      <sz val="20.0"/>
      <color rgb="FF1E98FF"/>
      <name val="Poppins"/>
    </font>
    <font>
      <b/>
      <sz val="12.0"/>
      <color rgb="FF001B31"/>
      <name val="Poppins"/>
    </font>
    <font/>
    <font>
      <sz val="10.0"/>
      <color rgb="FF12426A"/>
      <name val="Roboto"/>
    </font>
    <font>
      <b/>
      <u/>
      <sz val="12.0"/>
      <color rgb="FF0000FF"/>
      <name val="Poppins"/>
    </font>
  </fonts>
  <fills count="12">
    <fill>
      <patternFill patternType="none"/>
    </fill>
    <fill>
      <patternFill patternType="lightGray"/>
    </fill>
    <fill>
      <patternFill patternType="solid">
        <fgColor rgb="FF1E98FF"/>
        <bgColor rgb="FF1E98FF"/>
      </patternFill>
    </fill>
    <fill>
      <patternFill patternType="solid">
        <fgColor rgb="FFE1F0FF"/>
        <bgColor rgb="FFE1F0FF"/>
      </patternFill>
    </fill>
    <fill>
      <patternFill patternType="solid">
        <fgColor rgb="FFE1F6F3"/>
        <bgColor rgb="FFE1F6F3"/>
      </patternFill>
    </fill>
    <fill>
      <patternFill patternType="solid">
        <fgColor rgb="FFE4F4EB"/>
        <bgColor rgb="FFE4F4EB"/>
      </patternFill>
    </fill>
    <fill>
      <patternFill patternType="solid">
        <fgColor rgb="FFDDE6EE"/>
        <bgColor rgb="FFDDE6EE"/>
      </patternFill>
    </fill>
    <fill>
      <patternFill patternType="solid">
        <fgColor rgb="FFF1E8F8"/>
        <bgColor rgb="FFF1E8F8"/>
      </patternFill>
    </fill>
    <fill>
      <patternFill patternType="solid">
        <fgColor rgb="FFFDF0D9"/>
        <bgColor rgb="FFFDF0D9"/>
      </patternFill>
    </fill>
    <fill>
      <patternFill patternType="solid">
        <fgColor rgb="FF001B31"/>
        <bgColor rgb="FF001B31"/>
      </patternFill>
    </fill>
    <fill>
      <patternFill patternType="solid">
        <fgColor rgb="FFF5FAFF"/>
        <bgColor rgb="FFF5FAFF"/>
      </patternFill>
    </fill>
    <fill>
      <patternFill patternType="solid">
        <fgColor rgb="FFECF7FF"/>
        <bgColor rgb="FFECF7FF"/>
      </patternFill>
    </fill>
  </fills>
  <borders count="13">
    <border/>
    <border>
      <left/>
      <right/>
      <top/>
      <bottom/>
    </border>
    <border>
      <left style="thick">
        <color rgb="FF0B6FC2"/>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ck">
        <color rgb="FF0E7C6B"/>
      </left>
      <right style="thin">
        <color rgb="FFFFFFFF"/>
      </right>
      <top style="thin">
        <color rgb="FFFFFFFF"/>
      </top>
      <bottom style="thin">
        <color rgb="FFFFFFFF"/>
      </bottom>
    </border>
    <border>
      <left style="thick">
        <color rgb="FF1E7A44"/>
      </left>
      <right style="thin">
        <color rgb="FFFFFFFF"/>
      </right>
      <top style="thin">
        <color rgb="FFFFFFFF"/>
      </top>
      <bottom style="thin">
        <color rgb="FFFFFFFF"/>
      </bottom>
    </border>
    <border>
      <left style="thick">
        <color rgb="FF12426A"/>
      </left>
      <right style="thin">
        <color rgb="FFFFFFFF"/>
      </right>
      <top style="thin">
        <color rgb="FFFFFFFF"/>
      </top>
      <bottom style="thin">
        <color rgb="FFFFFFFF"/>
      </bottom>
    </border>
    <border>
      <left style="thick">
        <color rgb="FF7A3EA1"/>
      </left>
      <right style="thin">
        <color rgb="FFFFFFFF"/>
      </right>
      <top style="thin">
        <color rgb="FFFFFFFF"/>
      </top>
      <bottom style="thin">
        <color rgb="FFFFFFFF"/>
      </bottom>
    </border>
    <border>
      <left style="thick">
        <color rgb="FF9A6400"/>
      </left>
      <right style="thin">
        <color rgb="FFFFFFFF"/>
      </right>
      <top style="thin">
        <color rgb="FFFFFFFF"/>
      </top>
      <bottom style="thin">
        <color rgb="FFFFFFFF"/>
      </bottom>
    </border>
    <border>
      <left style="thin">
        <color rgb="FFE5E5E5"/>
      </left>
      <right style="thin">
        <color rgb="FFE5E5E5"/>
      </right>
      <top style="thin">
        <color rgb="FFE5E5E5"/>
      </top>
      <bottom style="thin">
        <color rgb="FFE5E5E5"/>
      </bottom>
    </border>
    <border>
      <left style="thick">
        <color rgb="FF1E98FF"/>
      </left>
      <right style="thin">
        <color rgb="FFE5E5E5"/>
      </right>
      <top style="thin">
        <color rgb="FFE5E5E5"/>
      </top>
    </border>
    <border>
      <left style="thick">
        <color rgb="FF1E98FF"/>
      </left>
      <right style="thin">
        <color rgb="FFE5E5E5"/>
      </right>
    </border>
    <border>
      <left style="thick">
        <color rgb="FF1E98FF"/>
      </left>
      <right style="thin">
        <color rgb="FFE5E5E5"/>
      </right>
      <bottom style="thin">
        <color rgb="FFE5E5E5"/>
      </bottom>
    </border>
  </borders>
  <cellStyleXfs count="1">
    <xf borderId="0" fillId="0" fontId="0" numFmtId="0" applyAlignment="1" applyFont="1"/>
  </cellStyleXfs>
  <cellXfs count="52">
    <xf borderId="0" fillId="0" fontId="0" numFmtId="0" xfId="0" applyAlignment="1" applyFont="1">
      <alignment readingOrder="0" shrinkToFit="0" vertical="bottom" wrapText="0"/>
    </xf>
    <xf borderId="0" fillId="0" fontId="1" numFmtId="0" xfId="0" applyAlignment="1" applyFont="1">
      <alignment horizontal="left" shrinkToFit="0" vertical="center" wrapText="0"/>
    </xf>
    <xf borderId="0" fillId="0" fontId="2" numFmtId="0" xfId="0" applyAlignment="1" applyFont="1">
      <alignment shrinkToFit="0" vertical="bottom" wrapText="0"/>
    </xf>
    <xf borderId="1" fillId="2" fontId="3" numFmtId="0" xfId="0" applyAlignment="1" applyBorder="1" applyFill="1" applyFont="1">
      <alignment shrinkToFit="0" vertical="bottom" wrapText="0"/>
    </xf>
    <xf borderId="0" fillId="0" fontId="4" numFmtId="0" xfId="0" applyAlignment="1" applyFont="1">
      <alignment readingOrder="0"/>
    </xf>
    <xf borderId="2" fillId="3" fontId="5" numFmtId="0" xfId="0" applyAlignment="1" applyBorder="1" applyFill="1" applyFont="1">
      <alignment horizontal="left" shrinkToFit="0" vertical="center" wrapText="0"/>
    </xf>
    <xf borderId="3" fillId="3" fontId="3" numFmtId="0" xfId="0" applyAlignment="1" applyBorder="1" applyFont="1">
      <alignment shrinkToFit="0" vertical="bottom" wrapText="0"/>
    </xf>
    <xf borderId="4" fillId="4" fontId="6" numFmtId="0" xfId="0" applyAlignment="1" applyBorder="1" applyFill="1" applyFont="1">
      <alignment horizontal="left" shrinkToFit="0" vertical="center" wrapText="0"/>
    </xf>
    <xf borderId="3" fillId="4" fontId="3" numFmtId="0" xfId="0" applyAlignment="1" applyBorder="1" applyFont="1">
      <alignment shrinkToFit="0" vertical="bottom" wrapText="0"/>
    </xf>
    <xf borderId="5" fillId="5" fontId="7" numFmtId="0" xfId="0" applyAlignment="1" applyBorder="1" applyFill="1" applyFont="1">
      <alignment horizontal="left" shrinkToFit="0" vertical="center" wrapText="0"/>
    </xf>
    <xf borderId="3" fillId="5" fontId="3" numFmtId="0" xfId="0" applyAlignment="1" applyBorder="1" applyFont="1">
      <alignment shrinkToFit="0" vertical="bottom" wrapText="0"/>
    </xf>
    <xf borderId="2" fillId="3" fontId="8" numFmtId="0" xfId="0" applyAlignment="1" applyBorder="1" applyFont="1">
      <alignment horizontal="left" shrinkToFit="0" vertical="center" wrapText="0"/>
    </xf>
    <xf borderId="4" fillId="4" fontId="9" numFmtId="164" xfId="0" applyAlignment="1" applyBorder="1" applyFont="1" applyNumberFormat="1">
      <alignment horizontal="left" shrinkToFit="0" vertical="center" wrapText="0"/>
    </xf>
    <xf borderId="5" fillId="5" fontId="10" numFmtId="9" xfId="0" applyAlignment="1" applyBorder="1" applyFont="1" applyNumberFormat="1">
      <alignment horizontal="left" shrinkToFit="0" vertical="center" wrapText="0"/>
    </xf>
    <xf borderId="2" fillId="3" fontId="11" numFmtId="0" xfId="0" applyAlignment="1" applyBorder="1" applyFont="1">
      <alignment horizontal="left" shrinkToFit="0" vertical="top" wrapText="0"/>
    </xf>
    <xf borderId="4" fillId="4" fontId="11" numFmtId="0" xfId="0" applyAlignment="1" applyBorder="1" applyFont="1">
      <alignment horizontal="left" shrinkToFit="0" vertical="top" wrapText="0"/>
    </xf>
    <xf borderId="5" fillId="5" fontId="12" numFmtId="0" xfId="0" applyAlignment="1" applyBorder="1" applyFont="1">
      <alignment shrinkToFit="0" vertical="center" wrapText="0"/>
    </xf>
    <xf borderId="6" fillId="6" fontId="13" numFmtId="0" xfId="0" applyAlignment="1" applyBorder="1" applyFill="1" applyFont="1">
      <alignment horizontal="left" shrinkToFit="0" vertical="center" wrapText="0"/>
    </xf>
    <xf borderId="3" fillId="6" fontId="3" numFmtId="0" xfId="0" applyAlignment="1" applyBorder="1" applyFont="1">
      <alignment shrinkToFit="0" vertical="bottom" wrapText="0"/>
    </xf>
    <xf borderId="7" fillId="7" fontId="14" numFmtId="0" xfId="0" applyAlignment="1" applyBorder="1" applyFill="1" applyFont="1">
      <alignment horizontal="left" shrinkToFit="0" vertical="center" wrapText="0"/>
    </xf>
    <xf borderId="3" fillId="7" fontId="3" numFmtId="0" xfId="0" applyAlignment="1" applyBorder="1" applyFont="1">
      <alignment shrinkToFit="0" vertical="bottom" wrapText="0"/>
    </xf>
    <xf borderId="8" fillId="8" fontId="15" numFmtId="0" xfId="0" applyAlignment="1" applyBorder="1" applyFill="1" applyFont="1">
      <alignment horizontal="left" shrinkToFit="0" vertical="center" wrapText="0"/>
    </xf>
    <xf borderId="3" fillId="8" fontId="3" numFmtId="0" xfId="0" applyAlignment="1" applyBorder="1" applyFont="1">
      <alignment shrinkToFit="0" vertical="bottom" wrapText="0"/>
    </xf>
    <xf borderId="6" fillId="6" fontId="16" numFmtId="0" xfId="0" applyAlignment="1" applyBorder="1" applyFont="1">
      <alignment horizontal="left" shrinkToFit="0" vertical="center" wrapText="0"/>
    </xf>
    <xf borderId="7" fillId="7" fontId="17" numFmtId="0" xfId="0" applyAlignment="1" applyBorder="1" applyFont="1">
      <alignment horizontal="left" shrinkToFit="0" vertical="center" wrapText="0"/>
    </xf>
    <xf borderId="8" fillId="8" fontId="18" numFmtId="0" xfId="0" applyAlignment="1" applyBorder="1" applyFont="1">
      <alignment horizontal="left" shrinkToFit="0" vertical="center" wrapText="0"/>
    </xf>
    <xf borderId="6" fillId="6" fontId="11" numFmtId="0" xfId="0" applyAlignment="1" applyBorder="1" applyFont="1">
      <alignment horizontal="left" shrinkToFit="0" vertical="top" wrapText="0"/>
    </xf>
    <xf borderId="7" fillId="7" fontId="11" numFmtId="0" xfId="0" applyAlignment="1" applyBorder="1" applyFont="1">
      <alignment horizontal="left" shrinkToFit="0" vertical="top" wrapText="0"/>
    </xf>
    <xf borderId="8" fillId="8" fontId="11" numFmtId="0" xfId="0" applyAlignment="1" applyBorder="1" applyFont="1">
      <alignment horizontal="left" shrinkToFit="0" vertical="top" wrapText="0"/>
    </xf>
    <xf borderId="0" fillId="0" fontId="11" numFmtId="0" xfId="0" applyAlignment="1" applyFont="1">
      <alignment shrinkToFit="0" vertical="bottom" wrapText="0"/>
    </xf>
    <xf borderId="9" fillId="9" fontId="19" numFmtId="0" xfId="0" applyAlignment="1" applyBorder="1" applyFill="1" applyFont="1">
      <alignment horizontal="left" shrinkToFit="0" vertical="center" wrapText="1"/>
    </xf>
    <xf borderId="9" fillId="9" fontId="19" numFmtId="0" xfId="0" applyAlignment="1" applyBorder="1" applyFont="1">
      <alignment horizontal="left" readingOrder="0" shrinkToFit="0" vertical="center" wrapText="1"/>
    </xf>
    <xf borderId="9" fillId="0" fontId="20" numFmtId="0" xfId="0" applyAlignment="1" applyBorder="1" applyFont="1">
      <alignment shrinkToFit="0" vertical="center" wrapText="1"/>
    </xf>
    <xf borderId="9" fillId="0" fontId="20" numFmtId="165" xfId="0" applyAlignment="1" applyBorder="1" applyFont="1" applyNumberFormat="1">
      <alignment shrinkToFit="0" vertical="center" wrapText="1"/>
    </xf>
    <xf borderId="9" fillId="0" fontId="21" numFmtId="0" xfId="0" applyAlignment="1" applyBorder="1" applyFont="1">
      <alignment shrinkToFit="0" vertical="center" wrapText="1"/>
    </xf>
    <xf borderId="9" fillId="0" fontId="20" numFmtId="0" xfId="0" applyAlignment="1" applyBorder="1" applyFont="1">
      <alignment horizontal="center" shrinkToFit="0" vertical="center" wrapText="0"/>
    </xf>
    <xf borderId="9" fillId="0" fontId="22" numFmtId="0" xfId="0" applyAlignment="1" applyBorder="1" applyFont="1">
      <alignment shrinkToFit="0" vertical="center" wrapText="1"/>
    </xf>
    <xf borderId="9" fillId="10" fontId="20" numFmtId="0" xfId="0" applyAlignment="1" applyBorder="1" applyFill="1" applyFont="1">
      <alignment shrinkToFit="0" vertical="center" wrapText="1"/>
    </xf>
    <xf borderId="9" fillId="10" fontId="20" numFmtId="165" xfId="0" applyAlignment="1" applyBorder="1" applyFont="1" applyNumberFormat="1">
      <alignment shrinkToFit="0" vertical="center" wrapText="1"/>
    </xf>
    <xf borderId="9" fillId="10" fontId="23" numFmtId="0" xfId="0" applyAlignment="1" applyBorder="1" applyFont="1">
      <alignment shrinkToFit="0" vertical="center" wrapText="1"/>
    </xf>
    <xf borderId="9" fillId="10" fontId="20" numFmtId="0" xfId="0" applyAlignment="1" applyBorder="1" applyFont="1">
      <alignment horizontal="center" shrinkToFit="0" vertical="center" wrapText="0"/>
    </xf>
    <xf borderId="9" fillId="10" fontId="22" numFmtId="0" xfId="0" applyAlignment="1" applyBorder="1" applyFont="1">
      <alignment shrinkToFit="0" vertical="center" wrapText="1"/>
    </xf>
    <xf borderId="9" fillId="0" fontId="24" numFmtId="0" xfId="0" applyAlignment="1" applyBorder="1" applyFont="1">
      <alignment shrinkToFit="0" vertical="center" wrapText="1"/>
    </xf>
    <xf borderId="0" fillId="0" fontId="4" numFmtId="0" xfId="0" applyFont="1"/>
    <xf borderId="0" fillId="0" fontId="25" numFmtId="0" xfId="0" applyAlignment="1" applyFont="1">
      <alignment shrinkToFit="0" vertical="bottom" wrapText="0"/>
    </xf>
    <xf borderId="0" fillId="0" fontId="26" numFmtId="0" xfId="0" applyAlignment="1" applyFont="1">
      <alignment shrinkToFit="0" vertical="bottom" wrapText="0"/>
    </xf>
    <xf borderId="0" fillId="0" fontId="27" numFmtId="0" xfId="0" applyAlignment="1" applyFont="1">
      <alignment readingOrder="0" shrinkToFit="0" vertical="bottom" wrapText="0"/>
    </xf>
    <xf borderId="10" fillId="11" fontId="20" numFmtId="0" xfId="0" applyAlignment="1" applyBorder="1" applyFill="1" applyFont="1">
      <alignment shrinkToFit="0" vertical="top" wrapText="1"/>
    </xf>
    <xf borderId="11" fillId="0" fontId="28" numFmtId="0" xfId="0" applyBorder="1" applyFont="1"/>
    <xf borderId="12" fillId="0" fontId="28" numFmtId="0" xfId="0" applyBorder="1" applyFont="1"/>
    <xf borderId="0" fillId="0" fontId="29" numFmtId="0" xfId="0" applyAlignment="1" applyFont="1">
      <alignment shrinkToFit="0" vertical="bottom" wrapText="1"/>
    </xf>
    <xf borderId="0" fillId="0" fontId="30" numFmtId="0" xfId="0" applyAlignment="1" applyFont="1">
      <alignment readingOrder="0" shrinkToFit="0" vertical="bottom" wrapText="0"/>
    </xf>
  </cellXfs>
  <cellStyles count="1">
    <cellStyle xfId="0" name="Normal" builtinId="0"/>
  </cellStyles>
  <dxfs count="5">
    <dxf>
      <font>
        <b/>
        <color rgb="FF1E7A44"/>
        <name val="Roboto"/>
      </font>
      <fill>
        <patternFill patternType="solid">
          <fgColor rgb="FFE4F4EB"/>
          <bgColor rgb="FFE4F4EB"/>
        </patternFill>
      </fill>
      <border/>
    </dxf>
    <dxf>
      <font>
        <b/>
        <color rgb="FF0B6FC2"/>
        <name val="Roboto"/>
      </font>
      <fill>
        <patternFill patternType="solid">
          <fgColor rgb="FFE1F0FF"/>
          <bgColor rgb="FFE1F0FF"/>
        </patternFill>
      </fill>
      <border/>
    </dxf>
    <dxf>
      <font>
        <b/>
        <color rgb="FF9A6400"/>
        <name val="Roboto"/>
      </font>
      <fill>
        <patternFill patternType="solid">
          <fgColor rgb="FFFDF0D9"/>
          <bgColor rgb="FFFDF0D9"/>
        </patternFill>
      </fill>
      <border/>
    </dxf>
    <dxf>
      <font>
        <b/>
        <color rgb="FF5A5A5A"/>
        <name val="Roboto"/>
      </font>
      <fill>
        <patternFill patternType="solid">
          <fgColor rgb="FFEDEDED"/>
          <bgColor rgb="FFEDEDED"/>
        </patternFill>
      </fill>
      <border/>
    </dxf>
    <dxf>
      <font>
        <b/>
        <color rgb="FFB23A26"/>
        <name val="Roboto"/>
      </font>
      <fill>
        <patternFill patternType="solid">
          <fgColor rgb="FFFBE5E1"/>
          <bgColor rgb="FFFBE5E1"/>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1" Type="http://schemas.openxmlformats.org/officeDocument/2006/relationships/worksheet" Target="worksheets/sheet7.xml"/><Relationship Id="rId10" Type="http://schemas.openxmlformats.org/officeDocument/2006/relationships/worksheet" Target="worksheets/sheet6.xml"/><Relationship Id="rId12" Type="http://schemas.openxmlformats.org/officeDocument/2006/relationships/worksheet" Target="worksheets/sheet8.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300">
                <a:solidFill>
                  <a:srgbClr val="757575"/>
                </a:solidFill>
                <a:latin typeface="Arial"/>
              </a:defRPr>
            </a:pPr>
            <a:r>
              <a:rPr b="0" i="0" sz="1300">
                <a:solidFill>
                  <a:srgbClr val="757575"/>
                </a:solidFill>
                <a:latin typeface="Arial"/>
              </a:rPr>
              <a:t>Interview status</a:t>
            </a:r>
          </a:p>
        </c:rich>
      </c:tx>
      <c:overlay val="0"/>
    </c:title>
    <c:plotArea>
      <c:layout/>
      <c:pieChart>
        <c:varyColors val="1"/>
        <c:ser>
          <c:idx val="0"/>
          <c:order val="0"/>
          <c:tx>
            <c:strRef>
              <c:f>Data!$B$1</c:f>
            </c:strRef>
          </c:tx>
          <c:dPt>
            <c:idx val="0"/>
            <c:spPr>
              <a:solidFill>
                <a:srgbClr val="4F81BD"/>
              </a:solidFill>
            </c:spPr>
          </c:dPt>
          <c:dPt>
            <c:idx val="1"/>
            <c:spPr>
              <a:solidFill>
                <a:srgbClr val="C0504D"/>
              </a:solidFill>
            </c:spPr>
          </c:dPt>
          <c:dPt>
            <c:idx val="2"/>
            <c:spPr>
              <a:solidFill>
                <a:srgbClr val="9BBB59"/>
              </a:solidFill>
            </c:spPr>
          </c:dPt>
          <c:dPt>
            <c:idx val="3"/>
            <c:spPr>
              <a:solidFill>
                <a:srgbClr val="8064A2"/>
              </a:solidFill>
            </c:spPr>
          </c:dPt>
          <c:dLbls>
            <c:dLbl>
              <c:idx val="0"/>
              <c:txPr>
                <a:bodyPr/>
                <a:lstStyle/>
                <a:p>
                  <a:pPr lvl="0">
                    <a:defRPr b="0" i="0" sz="1000">
                      <a:latin typeface="Arial"/>
                    </a:defRPr>
                  </a:pPr>
                </a:p>
              </c:txPr>
              <c:showLegendKey val="0"/>
              <c:showVal val="0"/>
              <c:showCatName val="0"/>
              <c:showSerName val="0"/>
              <c:showPercent val="0"/>
              <c:showBubbleSize val="0"/>
            </c:dLbl>
            <c:dLbl>
              <c:idx val="1"/>
              <c:txPr>
                <a:bodyPr/>
                <a:lstStyle/>
                <a:p>
                  <a:pPr lvl="0">
                    <a:defRPr b="0" i="0" sz="1000">
                      <a:latin typeface="Arial"/>
                    </a:defRPr>
                  </a:pPr>
                </a:p>
              </c:txPr>
              <c:showLegendKey val="0"/>
              <c:showVal val="0"/>
              <c:showCatName val="0"/>
              <c:showSerName val="0"/>
              <c:showPercent val="0"/>
              <c:showBubbleSize val="0"/>
            </c:dLbl>
            <c:dLbl>
              <c:idx val="2"/>
              <c:txPr>
                <a:bodyPr/>
                <a:lstStyle/>
                <a:p>
                  <a:pPr lvl="0">
                    <a:defRPr b="0" i="0" sz="1000">
                      <a:latin typeface="Arial"/>
                    </a:defRPr>
                  </a:pPr>
                </a:p>
              </c:txPr>
              <c:showLegendKey val="0"/>
              <c:showVal val="0"/>
              <c:showCatName val="0"/>
              <c:showSerName val="0"/>
              <c:showPercent val="0"/>
              <c:showBubbleSize val="0"/>
            </c:dLbl>
            <c:dLbl>
              <c:idx val="3"/>
              <c:txPr>
                <a:bodyPr/>
                <a:lstStyle/>
                <a:p>
                  <a:pPr lvl="0">
                    <a:defRPr b="0" i="0" sz="1000">
                      <a:latin typeface="Arial"/>
                    </a:defRPr>
                  </a:pPr>
                </a:p>
              </c:txPr>
              <c:showLegendKey val="0"/>
              <c:showVal val="0"/>
              <c:showCatName val="0"/>
              <c:showSerName val="0"/>
              <c:showPercent val="0"/>
              <c:showBubbleSize val="0"/>
            </c:dLbl>
            <c:showLegendKey val="0"/>
            <c:showVal val="0"/>
            <c:showCatName val="0"/>
            <c:showSerName val="0"/>
            <c:showPercent val="0"/>
            <c:showBubbleSize val="0"/>
            <c:showLeaderLines val="1"/>
          </c:dLbls>
          <c:cat>
            <c:strRef>
              <c:f>Data!$A$2:$A$5</c:f>
            </c:strRef>
          </c:cat>
          <c:val>
            <c:numRef>
              <c:f>Data!$B$2:$B$5</c:f>
              <c:numCache/>
            </c:numRef>
          </c:val>
        </c:ser>
        <c:dLbls>
          <c:showLegendKey val="0"/>
          <c:showVal val="0"/>
          <c:showCatName val="0"/>
          <c:showSerName val="0"/>
          <c:showPercent val="0"/>
          <c:showBubbleSize val="0"/>
        </c:dLbls>
        <c:firstSliceAng val="0"/>
      </c:pieChart>
      <c:spPr>
        <a:solidFill>
          <a:srgbClr val="FFFFFF"/>
        </a:solidFill>
      </c:spPr>
    </c:plotArea>
    <c:legend>
      <c:legendPos val="r"/>
      <c:overlay val="0"/>
      <c:txPr>
        <a:bodyPr/>
        <a:lstStyle/>
        <a:p>
          <a:pPr lvl="0">
            <a:defRPr b="0" i="0" sz="1000">
              <a:solidFill>
                <a:srgbClr val="000000"/>
              </a:solidFill>
              <a:latin typeface="Calibri"/>
            </a:defRPr>
          </a:pPr>
        </a:p>
      </c:txPr>
    </c:legend>
    <c:plotVisOnly val="1"/>
  </c:chart>
  <c:spPr>
    <a:solidFill>
      <a:srgbClr val="FFFFFF"/>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300">
                <a:solidFill>
                  <a:srgbClr val="757575"/>
                </a:solidFill>
                <a:latin typeface="Arial"/>
              </a:defRPr>
            </a:pPr>
            <a:r>
              <a:rPr b="0" i="0" sz="1300">
                <a:solidFill>
                  <a:srgbClr val="757575"/>
                </a:solidFill>
                <a:latin typeface="Arial"/>
              </a:rPr>
              <a:t>Themes by frequency</a:t>
            </a:r>
          </a:p>
        </c:rich>
      </c:tx>
      <c:overlay val="0"/>
    </c:title>
    <c:plotArea>
      <c:layout/>
      <c:barChart>
        <c:barDir val="bar"/>
        <c:ser>
          <c:idx val="0"/>
          <c:order val="0"/>
          <c:tx>
            <c:v>Frequency</c:v>
          </c:tx>
          <c:spPr>
            <a:solidFill>
              <a:srgbClr val="4F81BD"/>
            </a:solidFill>
            <a:ln cmpd="sng">
              <a:noFill/>
            </a:ln>
          </c:spPr>
          <c:cat>
            <c:strRef>
              <c:f>Themes!$A$2:$A$9</c:f>
            </c:strRef>
          </c:cat>
          <c:val>
            <c:numRef>
              <c:f>Themes!$B$2:$B$9</c:f>
              <c:numCache/>
            </c:numRef>
          </c:val>
        </c:ser>
        <c:axId val="466813722"/>
        <c:axId val="1026941882"/>
      </c:barChart>
      <c:catAx>
        <c:axId val="466813722"/>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a:ln>
            <a:noFill/>
          </a:ln>
        </c:spPr>
        <c:txPr>
          <a:bodyPr/>
          <a:lstStyle/>
          <a:p>
            <a:pPr lvl="0">
              <a:defRPr b="0" i="0" sz="1000">
                <a:solidFill>
                  <a:srgbClr val="000000"/>
                </a:solidFill>
                <a:latin typeface="Calibri"/>
              </a:defRPr>
            </a:pPr>
          </a:p>
        </c:txPr>
        <c:crossAx val="1026941882"/>
      </c:catAx>
      <c:valAx>
        <c:axId val="1026941882"/>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a:noFill/>
          </a:ln>
        </c:spPr>
        <c:txPr>
          <a:bodyPr/>
          <a:lstStyle/>
          <a:p>
            <a:pPr lvl="0">
              <a:defRPr b="0" i="0" sz="1000">
                <a:solidFill>
                  <a:srgbClr val="000000"/>
                </a:solidFill>
                <a:latin typeface="Calibri"/>
              </a:defRPr>
            </a:pPr>
          </a:p>
        </c:txPr>
        <c:crossAx val="466813722"/>
        <c:crosses val="max"/>
      </c:valAx>
      <c:spPr>
        <a:solidFill>
          <a:srgbClr val="FFFFFF"/>
        </a:solidFill>
      </c:spPr>
    </c:plotArea>
    <c:plotVisOnly val="1"/>
  </c:chart>
  <c:spPr>
    <a:solidFill>
      <a:srgbClr val="FFFFFF"/>
    </a:solidFill>
  </c:spPr>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300">
                <a:solidFill>
                  <a:srgbClr val="757575"/>
                </a:solidFill>
                <a:latin typeface="Arial"/>
              </a:defRPr>
            </a:pPr>
            <a:r>
              <a:rPr b="0" i="0" sz="1300">
                <a:solidFill>
                  <a:srgbClr val="757575"/>
                </a:solidFill>
                <a:latin typeface="Arial"/>
              </a:rPr>
              <a:t>Adoption score by participant</a:t>
            </a:r>
          </a:p>
        </c:rich>
      </c:tx>
      <c:overlay val="0"/>
    </c:title>
    <c:plotArea>
      <c:layout/>
      <c:barChart>
        <c:barDir val="col"/>
        <c:ser>
          <c:idx val="0"/>
          <c:order val="0"/>
          <c:tx>
            <c:v>Adoption Score</c:v>
          </c:tx>
          <c:spPr>
            <a:solidFill>
              <a:srgbClr val="4F81BD"/>
            </a:solidFill>
            <a:ln cmpd="sng">
              <a:noFill/>
            </a:ln>
          </c:spPr>
          <c:cat>
            <c:strRef>
              <c:f>'Interview Log'!$A$2:$A$13</c:f>
            </c:strRef>
          </c:cat>
          <c:val>
            <c:numRef>
              <c:f>'Interview Log'!$H$2:$H$13</c:f>
              <c:numCache/>
            </c:numRef>
          </c:val>
        </c:ser>
        <c:axId val="1314406911"/>
        <c:axId val="2050204560"/>
      </c:barChart>
      <c:catAx>
        <c:axId val="131440691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a:ln>
            <a:noFill/>
          </a:ln>
        </c:spPr>
        <c:txPr>
          <a:bodyPr/>
          <a:lstStyle/>
          <a:p>
            <a:pPr lvl="0">
              <a:defRPr b="0" i="0" sz="1000">
                <a:solidFill>
                  <a:srgbClr val="000000"/>
                </a:solidFill>
                <a:latin typeface="Calibri"/>
              </a:defRPr>
            </a:pPr>
          </a:p>
        </c:txPr>
        <c:crossAx val="2050204560"/>
      </c:catAx>
      <c:valAx>
        <c:axId val="205020456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a:noFill/>
          </a:ln>
        </c:spPr>
        <c:txPr>
          <a:bodyPr/>
          <a:lstStyle/>
          <a:p>
            <a:pPr lvl="0">
              <a:defRPr b="0" i="0" sz="1000">
                <a:solidFill>
                  <a:srgbClr val="000000"/>
                </a:solidFill>
                <a:latin typeface="Calibri"/>
              </a:defRPr>
            </a:pPr>
          </a:p>
        </c:txPr>
        <c:crossAx val="1314406911"/>
      </c:valAx>
      <c:spPr>
        <a:solidFill>
          <a:srgbClr val="FFFFFF"/>
        </a:solidFill>
      </c:spPr>
    </c:plotArea>
    <c:plotVisOnly val="1"/>
  </c:chart>
  <c:spPr>
    <a:solidFill>
      <a:srgbClr val="FFFFFF"/>
    </a:solidFill>
  </c:spPr>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300">
                <a:solidFill>
                  <a:srgbClr val="757575"/>
                </a:solidFill>
                <a:latin typeface="Arial"/>
              </a:defRPr>
            </a:pPr>
            <a:r>
              <a:rPr b="0" i="0" sz="1300">
                <a:solidFill>
                  <a:srgbClr val="757575"/>
                </a:solidFill>
                <a:latin typeface="Arial"/>
              </a:rPr>
              <a:t>Recommendations by priority</a:t>
            </a:r>
          </a:p>
        </c:rich>
      </c:tx>
      <c:overlay val="0"/>
    </c:title>
    <c:plotArea>
      <c:layout/>
      <c:barChart>
        <c:barDir val="col"/>
        <c:ser>
          <c:idx val="0"/>
          <c:order val="0"/>
          <c:tx>
            <c:v>Count</c:v>
          </c:tx>
          <c:spPr>
            <a:solidFill>
              <a:srgbClr val="4F81BD"/>
            </a:solidFill>
            <a:ln cmpd="sng">
              <a:noFill/>
            </a:ln>
          </c:spPr>
          <c:cat>
            <c:strRef>
              <c:f>Data!$A$9:$A$12</c:f>
            </c:strRef>
          </c:cat>
          <c:val>
            <c:numRef>
              <c:f>Data!$B$9:$B$12</c:f>
              <c:numCache/>
            </c:numRef>
          </c:val>
        </c:ser>
        <c:axId val="1003242064"/>
        <c:axId val="1050142856"/>
      </c:barChart>
      <c:catAx>
        <c:axId val="100324206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a:ln>
            <a:noFill/>
          </a:ln>
        </c:spPr>
        <c:txPr>
          <a:bodyPr/>
          <a:lstStyle/>
          <a:p>
            <a:pPr lvl="0">
              <a:defRPr b="0" i="0" sz="1000">
                <a:solidFill>
                  <a:srgbClr val="000000"/>
                </a:solidFill>
                <a:latin typeface="Calibri"/>
              </a:defRPr>
            </a:pPr>
          </a:p>
        </c:txPr>
        <c:crossAx val="1050142856"/>
      </c:catAx>
      <c:valAx>
        <c:axId val="105014285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a:noFill/>
          </a:ln>
        </c:spPr>
        <c:txPr>
          <a:bodyPr/>
          <a:lstStyle/>
          <a:p>
            <a:pPr lvl="0">
              <a:defRPr b="0" i="0" sz="1000">
                <a:solidFill>
                  <a:srgbClr val="000000"/>
                </a:solidFill>
                <a:latin typeface="Calibri"/>
              </a:defRPr>
            </a:pPr>
          </a:p>
        </c:txPr>
        <c:crossAx val="1003242064"/>
      </c:valAx>
      <c:spPr>
        <a:solidFill>
          <a:srgbClr val="FFFFFF"/>
        </a:solidFill>
      </c:spPr>
    </c:plotArea>
    <c:plotVisOnly val="1"/>
  </c:chart>
  <c:spPr>
    <a:solidFill>
      <a:srgbClr val="FFFFFF"/>
    </a:solidFill>
  </c:spPr>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12</xdr:row>
      <xdr:rowOff>0</xdr:rowOff>
    </xdr:from>
    <xdr:ext cx="3295650" cy="2552700"/>
    <xdr:graphicFrame>
      <xdr:nvGraphicFramePr>
        <xdr:cNvPr id="1"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4</xdr:col>
      <xdr:colOff>0</xdr:colOff>
      <xdr:row>12</xdr:row>
      <xdr:rowOff>0</xdr:rowOff>
    </xdr:from>
    <xdr:ext cx="3981450" cy="2552700"/>
    <xdr:graphicFrame>
      <xdr:nvGraphicFramePr>
        <xdr:cNvPr id="2"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xdr:col>
      <xdr:colOff>0</xdr:colOff>
      <xdr:row>27</xdr:row>
      <xdr:rowOff>0</xdr:rowOff>
    </xdr:from>
    <xdr:ext cx="3571875" cy="2552700"/>
    <xdr:graphicFrame>
      <xdr:nvGraphicFramePr>
        <xdr:cNvPr id="3" name="Chart 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4</xdr:col>
      <xdr:colOff>0</xdr:colOff>
      <xdr:row>27</xdr:row>
      <xdr:rowOff>0</xdr:rowOff>
    </xdr:from>
    <xdr:ext cx="3981450" cy="2552700"/>
    <xdr:graphicFrame>
      <xdr:nvGraphicFramePr>
        <xdr:cNvPr id="4" name="Chart 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9</xdr:col>
      <xdr:colOff>152400</xdr:colOff>
      <xdr:row>0</xdr:row>
      <xdr:rowOff>152400</xdr:rowOff>
    </xdr:from>
    <xdr:ext cx="1428750" cy="1428750"/>
    <xdr:pic>
      <xdr:nvPicPr>
        <xdr:cNvPr id="0" name="image1.png" title="Image"/>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www.unitq.com/get-interviewq/" TargetMode="External"/><Relationship Id="rId2"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1B31"/>
    <pageSetUpPr/>
  </sheetPr>
  <sheetViews>
    <sheetView showGridLines="0" workbookViewId="0"/>
  </sheetViews>
  <sheetFormatPr customHeight="1" defaultColWidth="14.43" defaultRowHeight="15.0"/>
  <cols>
    <col customWidth="1" min="1" max="1" width="2.0"/>
    <col customWidth="1" min="2" max="2" width="21.0"/>
    <col customWidth="1" min="3" max="3" width="11.0"/>
    <col customWidth="1" min="4" max="4" width="21.0"/>
    <col customWidth="1" min="5" max="5" width="11.0"/>
    <col customWidth="1" min="6" max="6" width="21.0"/>
    <col customWidth="1" min="7" max="7" width="11.0"/>
    <col customWidth="1" min="8" max="26" width="8.71"/>
  </cols>
  <sheetData>
    <row r="1" ht="31.5" customHeight="1">
      <c r="B1" s="1" t="s">
        <v>0</v>
      </c>
    </row>
    <row r="2" ht="18.0" customHeight="1">
      <c r="B2" s="2" t="s">
        <v>1</v>
      </c>
    </row>
    <row r="3" ht="4.5" customHeight="1">
      <c r="B3" s="3"/>
      <c r="C3" s="3"/>
      <c r="D3" s="3"/>
      <c r="E3" s="3"/>
      <c r="F3" s="3"/>
      <c r="G3" s="3"/>
    </row>
    <row r="4" ht="7.5" customHeight="1">
      <c r="K4" s="4" t="s">
        <v>2</v>
      </c>
    </row>
    <row r="5" ht="19.5" customHeight="1">
      <c r="B5" s="5" t="s">
        <v>3</v>
      </c>
      <c r="C5" s="6"/>
      <c r="D5" s="7" t="s">
        <v>4</v>
      </c>
      <c r="E5" s="8"/>
      <c r="F5" s="9" t="s">
        <v>5</v>
      </c>
      <c r="G5" s="10"/>
    </row>
    <row r="6" ht="37.5" customHeight="1">
      <c r="B6" s="11">
        <f>COUNTIF('Interview Log'!G:G,"Completed")</f>
        <v>8</v>
      </c>
      <c r="C6" s="6"/>
      <c r="D6" s="12">
        <f>IFERROR(AVERAGEIFS('Interview Log'!H:H,'Interview Log'!G:G,"Completed"),0)</f>
        <v>7.375</v>
      </c>
      <c r="E6" s="8"/>
      <c r="F6" s="13">
        <f>IFERROR(COUNTIFS('Interview Log'!G:G,"Completed",'Interview Log'!H:H,"&gt;=7")/COUNTIF('Interview Log'!G:G,"Completed"),0)</f>
        <v>0.75</v>
      </c>
      <c r="G6" s="10"/>
    </row>
    <row r="7" ht="19.5" customHeight="1">
      <c r="B7" s="14" t="str">
        <f>CONCATENATE("of ",B10," target")</f>
        <v>of 12 target</v>
      </c>
      <c r="C7" s="6"/>
      <c r="D7" s="15" t="s">
        <v>6</v>
      </c>
      <c r="E7" s="8"/>
      <c r="F7" s="16" t="str">
        <f>REPT("█",ROUND(F6*10,0))&amp;REPT("░",10-ROUND(F6*10,0))</f>
        <v>████████░░</v>
      </c>
      <c r="G7" s="10"/>
    </row>
    <row r="8" ht="9.75" customHeight="1"/>
    <row r="9" ht="19.5" customHeight="1">
      <c r="B9" s="17" t="s">
        <v>7</v>
      </c>
      <c r="C9" s="18"/>
      <c r="D9" s="19" t="s">
        <v>8</v>
      </c>
      <c r="E9" s="20"/>
      <c r="F9" s="21" t="s">
        <v>9</v>
      </c>
      <c r="G9" s="22"/>
    </row>
    <row r="10" ht="37.5" customHeight="1">
      <c r="B10" s="23">
        <v>12.0</v>
      </c>
      <c r="C10" s="18"/>
      <c r="D10" s="24">
        <f>COUNTA(Themes!A2:A41)</f>
        <v>8</v>
      </c>
      <c r="E10" s="20"/>
      <c r="F10" s="25">
        <f>COUNTA(Recommendations!A2:A41)</f>
        <v>5</v>
      </c>
      <c r="G10" s="22"/>
    </row>
    <row r="11" ht="19.5" customHeight="1">
      <c r="B11" s="26" t="s">
        <v>10</v>
      </c>
      <c r="C11" s="18"/>
      <c r="D11" s="27" t="s">
        <v>11</v>
      </c>
      <c r="E11" s="20"/>
      <c r="F11" s="28" t="s">
        <v>12</v>
      </c>
      <c r="G11" s="2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c r="B44" s="29" t="s">
        <v>13</v>
      </c>
    </row>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1:F1"/>
    <mergeCell ref="B2:F2"/>
  </mergeCells>
  <printOptions/>
  <pageMargins bottom="1.0" footer="0.0" header="0.0" left="0.75" right="0.75" top="1.0"/>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E98FF"/>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8.0"/>
    <col customWidth="1" min="2" max="2" width="21.14"/>
    <col customWidth="1" min="3" max="3" width="16.0"/>
    <col customWidth="1" min="4" max="4" width="15.0"/>
    <col customWidth="1" min="5" max="5" width="18.0"/>
    <col customWidth="1" min="6" max="6" width="16.0"/>
    <col customWidth="1" min="7" max="7" width="15.14"/>
    <col customWidth="1" min="8" max="9" width="14.0"/>
    <col customWidth="1" min="10" max="26" width="8.71"/>
  </cols>
  <sheetData>
    <row r="1" ht="25.5" customHeight="1">
      <c r="A1" s="30" t="s">
        <v>14</v>
      </c>
      <c r="B1" s="30" t="s">
        <v>15</v>
      </c>
      <c r="C1" s="30" t="s">
        <v>16</v>
      </c>
      <c r="D1" s="31" t="s">
        <v>17</v>
      </c>
      <c r="E1" s="30" t="s">
        <v>18</v>
      </c>
      <c r="F1" s="30" t="s">
        <v>19</v>
      </c>
      <c r="G1" s="30" t="s">
        <v>20</v>
      </c>
      <c r="H1" s="31" t="s">
        <v>21</v>
      </c>
      <c r="I1" s="30" t="s">
        <v>22</v>
      </c>
    </row>
    <row r="2" ht="24.0" customHeight="1">
      <c r="A2" s="32" t="s">
        <v>23</v>
      </c>
      <c r="B2" s="32" t="s">
        <v>24</v>
      </c>
      <c r="C2" s="32" t="s">
        <v>25</v>
      </c>
      <c r="D2" s="33" t="s">
        <v>26</v>
      </c>
      <c r="E2" s="32" t="s">
        <v>27</v>
      </c>
      <c r="F2" s="34" t="s">
        <v>28</v>
      </c>
      <c r="G2" s="32" t="s">
        <v>29</v>
      </c>
      <c r="H2" s="35">
        <v>9.0</v>
      </c>
      <c r="I2" s="36" t="str">
        <f t="shared" ref="I2:I13" si="1">IF(H2="","",REPT("█",ROUND(H2,0)))</f>
        <v>█████████</v>
      </c>
    </row>
    <row r="3" ht="24.0" customHeight="1">
      <c r="A3" s="37" t="s">
        <v>30</v>
      </c>
      <c r="B3" s="37" t="s">
        <v>31</v>
      </c>
      <c r="C3" s="37" t="s">
        <v>32</v>
      </c>
      <c r="D3" s="38" t="s">
        <v>33</v>
      </c>
      <c r="E3" s="37" t="s">
        <v>27</v>
      </c>
      <c r="F3" s="39" t="s">
        <v>28</v>
      </c>
      <c r="G3" s="37" t="s">
        <v>29</v>
      </c>
      <c r="H3" s="40">
        <v>7.0</v>
      </c>
      <c r="I3" s="41" t="str">
        <f t="shared" si="1"/>
        <v>███████</v>
      </c>
    </row>
    <row r="4" ht="24.0" customHeight="1">
      <c r="A4" s="32" t="s">
        <v>34</v>
      </c>
      <c r="B4" s="32" t="s">
        <v>35</v>
      </c>
      <c r="C4" s="32" t="s">
        <v>36</v>
      </c>
      <c r="D4" s="33" t="s">
        <v>37</v>
      </c>
      <c r="E4" s="32" t="s">
        <v>38</v>
      </c>
      <c r="F4" s="34" t="s">
        <v>28</v>
      </c>
      <c r="G4" s="32" t="s">
        <v>29</v>
      </c>
      <c r="H4" s="35">
        <v>8.0</v>
      </c>
      <c r="I4" s="36" t="str">
        <f t="shared" si="1"/>
        <v>████████</v>
      </c>
    </row>
    <row r="5" ht="24.0" customHeight="1">
      <c r="A5" s="37" t="s">
        <v>39</v>
      </c>
      <c r="B5" s="37" t="s">
        <v>40</v>
      </c>
      <c r="C5" s="37" t="s">
        <v>41</v>
      </c>
      <c r="D5" s="38" t="s">
        <v>42</v>
      </c>
      <c r="E5" s="37" t="s">
        <v>27</v>
      </c>
      <c r="F5" s="39" t="s">
        <v>28</v>
      </c>
      <c r="G5" s="37" t="s">
        <v>29</v>
      </c>
      <c r="H5" s="40">
        <v>5.0</v>
      </c>
      <c r="I5" s="41" t="str">
        <f t="shared" si="1"/>
        <v>█████</v>
      </c>
    </row>
    <row r="6" ht="24.0" customHeight="1">
      <c r="A6" s="32" t="s">
        <v>43</v>
      </c>
      <c r="B6" s="32" t="s">
        <v>44</v>
      </c>
      <c r="C6" s="32" t="s">
        <v>45</v>
      </c>
      <c r="D6" s="33" t="s">
        <v>46</v>
      </c>
      <c r="E6" s="32" t="s">
        <v>38</v>
      </c>
      <c r="F6" s="34" t="s">
        <v>28</v>
      </c>
      <c r="G6" s="32" t="s">
        <v>29</v>
      </c>
      <c r="H6" s="35">
        <v>9.0</v>
      </c>
      <c r="I6" s="36" t="str">
        <f t="shared" si="1"/>
        <v>█████████</v>
      </c>
    </row>
    <row r="7" ht="24.0" customHeight="1">
      <c r="A7" s="37" t="s">
        <v>47</v>
      </c>
      <c r="B7" s="37" t="s">
        <v>40</v>
      </c>
      <c r="C7" s="37" t="s">
        <v>48</v>
      </c>
      <c r="D7" s="38" t="s">
        <v>49</v>
      </c>
      <c r="E7" s="37" t="s">
        <v>27</v>
      </c>
      <c r="F7" s="39" t="s">
        <v>28</v>
      </c>
      <c r="G7" s="37" t="s">
        <v>29</v>
      </c>
      <c r="H7" s="40">
        <v>6.0</v>
      </c>
      <c r="I7" s="41" t="str">
        <f t="shared" si="1"/>
        <v>██████</v>
      </c>
    </row>
    <row r="8" ht="24.0" customHeight="1">
      <c r="A8" s="32" t="s">
        <v>50</v>
      </c>
      <c r="B8" s="32" t="s">
        <v>24</v>
      </c>
      <c r="C8" s="32" t="s">
        <v>51</v>
      </c>
      <c r="D8" s="33" t="s">
        <v>52</v>
      </c>
      <c r="E8" s="32" t="s">
        <v>38</v>
      </c>
      <c r="F8" s="34" t="s">
        <v>28</v>
      </c>
      <c r="G8" s="32" t="s">
        <v>29</v>
      </c>
      <c r="H8" s="35">
        <v>8.0</v>
      </c>
      <c r="I8" s="36" t="str">
        <f t="shared" si="1"/>
        <v>████████</v>
      </c>
    </row>
    <row r="9" ht="24.0" customHeight="1">
      <c r="A9" s="37" t="s">
        <v>53</v>
      </c>
      <c r="B9" s="37" t="s">
        <v>54</v>
      </c>
      <c r="C9" s="37" t="s">
        <v>55</v>
      </c>
      <c r="D9" s="38" t="s">
        <v>56</v>
      </c>
      <c r="E9" s="37" t="s">
        <v>27</v>
      </c>
      <c r="F9" s="39" t="s">
        <v>28</v>
      </c>
      <c r="G9" s="37" t="s">
        <v>29</v>
      </c>
      <c r="H9" s="40">
        <v>7.0</v>
      </c>
      <c r="I9" s="41" t="str">
        <f t="shared" si="1"/>
        <v>███████</v>
      </c>
    </row>
    <row r="10" ht="24.0" customHeight="1">
      <c r="A10" s="32" t="s">
        <v>57</v>
      </c>
      <c r="B10" s="32" t="s">
        <v>40</v>
      </c>
      <c r="C10" s="42" t="s">
        <v>58</v>
      </c>
      <c r="D10" s="33" t="s">
        <v>59</v>
      </c>
      <c r="E10" s="32" t="s">
        <v>38</v>
      </c>
      <c r="F10" s="34" t="s">
        <v>28</v>
      </c>
      <c r="G10" s="32" t="s">
        <v>60</v>
      </c>
      <c r="H10" s="35"/>
      <c r="I10" s="36" t="str">
        <f t="shared" si="1"/>
        <v/>
      </c>
    </row>
    <row r="11" ht="24.0" customHeight="1">
      <c r="A11" s="37" t="s">
        <v>61</v>
      </c>
      <c r="B11" s="37" t="s">
        <v>31</v>
      </c>
      <c r="C11" s="37" t="s">
        <v>62</v>
      </c>
      <c r="D11" s="38" t="s">
        <v>63</v>
      </c>
      <c r="E11" s="37" t="s">
        <v>27</v>
      </c>
      <c r="F11" s="39" t="s">
        <v>28</v>
      </c>
      <c r="G11" s="37" t="s">
        <v>60</v>
      </c>
      <c r="H11" s="40"/>
      <c r="I11" s="41" t="str">
        <f t="shared" si="1"/>
        <v/>
      </c>
    </row>
    <row r="12" ht="24.0" customHeight="1">
      <c r="A12" s="32" t="s">
        <v>64</v>
      </c>
      <c r="B12" s="32" t="s">
        <v>24</v>
      </c>
      <c r="C12" s="32" t="s">
        <v>65</v>
      </c>
      <c r="D12" s="33" t="s">
        <v>66</v>
      </c>
      <c r="E12" s="32" t="s">
        <v>38</v>
      </c>
      <c r="F12" s="34" t="s">
        <v>28</v>
      </c>
      <c r="G12" s="32" t="s">
        <v>67</v>
      </c>
      <c r="H12" s="35"/>
      <c r="I12" s="36" t="str">
        <f t="shared" si="1"/>
        <v/>
      </c>
    </row>
    <row r="13" ht="24.0" customHeight="1">
      <c r="A13" s="37" t="s">
        <v>68</v>
      </c>
      <c r="B13" s="37" t="s">
        <v>40</v>
      </c>
      <c r="C13" s="37" t="s">
        <v>69</v>
      </c>
      <c r="D13" s="38" t="s">
        <v>70</v>
      </c>
      <c r="E13" s="37" t="s">
        <v>27</v>
      </c>
      <c r="F13" s="39" t="s">
        <v>28</v>
      </c>
      <c r="G13" s="37" t="s">
        <v>71</v>
      </c>
      <c r="H13" s="40"/>
      <c r="I13" s="41" t="str">
        <f t="shared" si="1"/>
        <v/>
      </c>
    </row>
    <row r="14">
      <c r="G14" s="43"/>
    </row>
    <row r="15">
      <c r="A15" s="29" t="s">
        <v>13</v>
      </c>
      <c r="G15" s="43"/>
    </row>
    <row r="16">
      <c r="G16" s="43"/>
    </row>
    <row r="17">
      <c r="G17" s="43"/>
    </row>
    <row r="18">
      <c r="G18" s="43"/>
    </row>
    <row r="19">
      <c r="G19" s="43"/>
    </row>
    <row r="20">
      <c r="G20" s="43"/>
    </row>
    <row r="21" ht="15.75" customHeight="1">
      <c r="G21" s="43"/>
    </row>
    <row r="22" ht="15.75" customHeight="1">
      <c r="G22" s="43"/>
    </row>
    <row r="23" ht="15.75" customHeight="1">
      <c r="G23" s="43"/>
    </row>
    <row r="24" ht="15.75" customHeight="1">
      <c r="G24" s="43"/>
    </row>
    <row r="25" ht="15.75" customHeight="1">
      <c r="G25" s="43"/>
    </row>
    <row r="26" ht="15.75" customHeight="1">
      <c r="G26" s="43"/>
    </row>
    <row r="27" ht="15.75" customHeight="1">
      <c r="G27" s="43"/>
    </row>
    <row r="28" ht="15.75" customHeight="1">
      <c r="G28" s="43"/>
    </row>
    <row r="29" ht="15.75" customHeight="1">
      <c r="G29" s="43"/>
    </row>
    <row r="30" ht="15.75" customHeight="1">
      <c r="G30" s="43"/>
    </row>
    <row r="31" ht="15.75" customHeight="1">
      <c r="G31" s="43"/>
    </row>
    <row r="32" ht="15.75" customHeight="1">
      <c r="G32" s="43"/>
    </row>
    <row r="33" ht="15.75" customHeight="1">
      <c r="G33" s="43"/>
    </row>
    <row r="34" ht="15.75" customHeight="1">
      <c r="G34" s="43"/>
    </row>
    <row r="35" ht="15.75" customHeight="1">
      <c r="G35" s="43"/>
    </row>
    <row r="36" ht="15.75" customHeight="1">
      <c r="G36" s="43"/>
    </row>
    <row r="37" ht="15.75" customHeight="1">
      <c r="G37" s="43"/>
    </row>
    <row r="38" ht="15.75" customHeight="1">
      <c r="G38" s="43"/>
    </row>
    <row r="39" ht="15.75" customHeight="1">
      <c r="G39" s="43"/>
    </row>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H$13"/>
  <conditionalFormatting sqref="G2:G13">
    <cfRule type="cellIs" dxfId="0" priority="1" operator="equal">
      <formula>"Completed"</formula>
    </cfRule>
  </conditionalFormatting>
  <conditionalFormatting sqref="G2:G13">
    <cfRule type="cellIs" dxfId="1" priority="2" operator="equal">
      <formula>"Scheduled"</formula>
    </cfRule>
  </conditionalFormatting>
  <conditionalFormatting sqref="G2:G13">
    <cfRule type="cellIs" dxfId="2" priority="3" operator="equal">
      <formula>"No-show"</formula>
    </cfRule>
  </conditionalFormatting>
  <conditionalFormatting sqref="G2:G13">
    <cfRule type="cellIs" dxfId="3" priority="4" operator="equal">
      <formula>"Cancelled"</formula>
    </cfRule>
  </conditionalFormatting>
  <conditionalFormatting sqref="H2:H13">
    <cfRule type="colorScale" priority="5">
      <colorScale>
        <cfvo type="formula" val="1"/>
        <cfvo type="formula" val="5"/>
        <cfvo type="formula" val="10"/>
        <color rgb="FFF8B4A6"/>
        <color rgb="FFFFE49C"/>
        <color rgb="FFA7E0BE"/>
      </colorScale>
    </cfRule>
  </conditionalFormatting>
  <dataValidations>
    <dataValidation type="list" allowBlank="1" sqref="G2:G39">
      <formula1>"Completed,Scheduled,No-show,Cancelled"</formula1>
    </dataValidation>
  </dataValidations>
  <printOptions/>
  <pageMargins bottom="1.0" footer="0.0" header="0.0" left="0.75" right="0.75" top="1.0"/>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E98FF"/>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46.0"/>
    <col customWidth="1" min="2" max="2" width="16.0"/>
    <col customWidth="1" min="3" max="3" width="26.0"/>
    <col customWidth="1" min="4" max="4" width="14.57"/>
    <col customWidth="1" min="5" max="5" width="25.71"/>
    <col customWidth="1" min="6" max="26" width="8.71"/>
  </cols>
  <sheetData>
    <row r="1" ht="25.5" customHeight="1">
      <c r="A1" s="30" t="s">
        <v>72</v>
      </c>
      <c r="B1" s="30" t="s">
        <v>14</v>
      </c>
      <c r="C1" s="30" t="s">
        <v>73</v>
      </c>
      <c r="D1" s="30" t="s">
        <v>74</v>
      </c>
      <c r="E1" s="30" t="s">
        <v>75</v>
      </c>
    </row>
    <row r="2" ht="24.0" customHeight="1">
      <c r="A2" s="32" t="s">
        <v>76</v>
      </c>
      <c r="B2" s="32" t="s">
        <v>23</v>
      </c>
      <c r="C2" s="32" t="s">
        <v>77</v>
      </c>
      <c r="D2" s="32" t="s">
        <v>78</v>
      </c>
      <c r="E2" s="32" t="s">
        <v>79</v>
      </c>
    </row>
    <row r="3" ht="24.0" customHeight="1">
      <c r="A3" s="37" t="s">
        <v>80</v>
      </c>
      <c r="B3" s="37" t="s">
        <v>30</v>
      </c>
      <c r="C3" s="37" t="s">
        <v>81</v>
      </c>
      <c r="D3" s="37" t="s">
        <v>82</v>
      </c>
      <c r="E3" s="37" t="s">
        <v>83</v>
      </c>
    </row>
    <row r="4" ht="24.0" customHeight="1">
      <c r="A4" s="32" t="s">
        <v>84</v>
      </c>
      <c r="B4" s="32" t="s">
        <v>34</v>
      </c>
      <c r="C4" s="32" t="s">
        <v>85</v>
      </c>
      <c r="D4" s="32" t="s">
        <v>86</v>
      </c>
      <c r="E4" s="32" t="s">
        <v>79</v>
      </c>
    </row>
    <row r="5" ht="24.0" customHeight="1">
      <c r="A5" s="37" t="s">
        <v>87</v>
      </c>
      <c r="B5" s="37" t="s">
        <v>39</v>
      </c>
      <c r="C5" s="37" t="s">
        <v>88</v>
      </c>
      <c r="D5" s="37" t="s">
        <v>78</v>
      </c>
      <c r="E5" s="37" t="s">
        <v>83</v>
      </c>
    </row>
    <row r="6" ht="24.0" customHeight="1">
      <c r="A6" s="32" t="s">
        <v>89</v>
      </c>
      <c r="B6" s="32" t="s">
        <v>43</v>
      </c>
      <c r="C6" s="32" t="s">
        <v>90</v>
      </c>
      <c r="D6" s="32" t="s">
        <v>78</v>
      </c>
      <c r="E6" s="32" t="s">
        <v>91</v>
      </c>
    </row>
    <row r="7" ht="24.0" customHeight="1">
      <c r="A7" s="37" t="s">
        <v>92</v>
      </c>
      <c r="B7" s="37" t="s">
        <v>47</v>
      </c>
      <c r="C7" s="37" t="s">
        <v>93</v>
      </c>
      <c r="D7" s="37" t="s">
        <v>82</v>
      </c>
      <c r="E7" s="37" t="s">
        <v>94</v>
      </c>
    </row>
    <row r="8" ht="24.0" customHeight="1">
      <c r="A8" s="32" t="s">
        <v>95</v>
      </c>
      <c r="B8" s="32" t="s">
        <v>50</v>
      </c>
      <c r="C8" s="32" t="s">
        <v>96</v>
      </c>
      <c r="D8" s="32" t="s">
        <v>86</v>
      </c>
      <c r="E8" s="32" t="s">
        <v>83</v>
      </c>
    </row>
    <row r="9" ht="24.0" customHeight="1">
      <c r="A9" s="37" t="s">
        <v>97</v>
      </c>
      <c r="B9" s="37" t="s">
        <v>53</v>
      </c>
      <c r="C9" s="37" t="s">
        <v>98</v>
      </c>
      <c r="D9" s="37" t="s">
        <v>78</v>
      </c>
      <c r="E9" s="37" t="s">
        <v>83</v>
      </c>
    </row>
    <row r="10" ht="24.0" customHeight="1">
      <c r="A10" s="32" t="s">
        <v>99</v>
      </c>
      <c r="B10" s="32" t="s">
        <v>34</v>
      </c>
      <c r="C10" s="32" t="s">
        <v>85</v>
      </c>
      <c r="D10" s="32" t="s">
        <v>86</v>
      </c>
      <c r="E10" s="32" t="s">
        <v>79</v>
      </c>
    </row>
    <row r="11" ht="24.0" customHeight="1">
      <c r="A11" s="37" t="s">
        <v>100</v>
      </c>
      <c r="B11" s="37" t="s">
        <v>43</v>
      </c>
      <c r="C11" s="37" t="s">
        <v>85</v>
      </c>
      <c r="D11" s="37" t="s">
        <v>78</v>
      </c>
      <c r="E11" s="37" t="s">
        <v>79</v>
      </c>
    </row>
    <row r="12" ht="24.0" customHeight="1">
      <c r="A12" s="32" t="s">
        <v>101</v>
      </c>
      <c r="B12" s="32" t="s">
        <v>47</v>
      </c>
      <c r="C12" s="32" t="s">
        <v>77</v>
      </c>
      <c r="D12" s="32" t="s">
        <v>78</v>
      </c>
      <c r="E12" s="32" t="s">
        <v>94</v>
      </c>
    </row>
    <row r="13" ht="24.0" customHeight="1">
      <c r="A13" s="37" t="s">
        <v>102</v>
      </c>
      <c r="B13" s="37" t="s">
        <v>53</v>
      </c>
      <c r="C13" s="37" t="s">
        <v>96</v>
      </c>
      <c r="D13" s="37" t="s">
        <v>78</v>
      </c>
      <c r="E13" s="37" t="s">
        <v>83</v>
      </c>
    </row>
    <row r="14" ht="24.0" customHeight="1">
      <c r="A14" s="32" t="s">
        <v>103</v>
      </c>
      <c r="B14" s="32" t="s">
        <v>50</v>
      </c>
      <c r="C14" s="32" t="s">
        <v>98</v>
      </c>
      <c r="D14" s="32" t="s">
        <v>82</v>
      </c>
      <c r="E14" s="32" t="s">
        <v>83</v>
      </c>
    </row>
    <row r="15" ht="24.0" customHeight="1">
      <c r="A15" s="37" t="s">
        <v>104</v>
      </c>
      <c r="B15" s="37" t="s">
        <v>30</v>
      </c>
      <c r="C15" s="37" t="s">
        <v>90</v>
      </c>
      <c r="D15" s="37" t="s">
        <v>82</v>
      </c>
      <c r="E15" s="37" t="s">
        <v>91</v>
      </c>
    </row>
    <row r="16">
      <c r="B16" s="43"/>
      <c r="C16" s="43"/>
      <c r="D16" s="43"/>
      <c r="E16" s="43"/>
    </row>
    <row r="17">
      <c r="A17" s="29" t="s">
        <v>13</v>
      </c>
      <c r="B17" s="43"/>
      <c r="C17" s="43"/>
      <c r="D17" s="43"/>
      <c r="E17" s="43"/>
    </row>
    <row r="18">
      <c r="B18" s="43"/>
      <c r="C18" s="43"/>
      <c r="D18" s="43"/>
      <c r="E18" s="43"/>
    </row>
    <row r="19">
      <c r="B19" s="43"/>
      <c r="C19" s="43"/>
      <c r="D19" s="43"/>
      <c r="E19" s="43"/>
    </row>
    <row r="20">
      <c r="B20" s="43"/>
      <c r="C20" s="43"/>
      <c r="D20" s="43"/>
      <c r="E20" s="43"/>
    </row>
    <row r="21" ht="15.75" customHeight="1">
      <c r="B21" s="43"/>
      <c r="C21" s="43"/>
      <c r="D21" s="43"/>
      <c r="E21" s="43"/>
    </row>
    <row r="22" ht="15.75" customHeight="1">
      <c r="B22" s="43"/>
      <c r="C22" s="43"/>
      <c r="D22" s="43"/>
      <c r="E22" s="43"/>
    </row>
    <row r="23" ht="15.75" customHeight="1">
      <c r="B23" s="43"/>
      <c r="C23" s="43"/>
      <c r="D23" s="43"/>
      <c r="E23" s="43"/>
    </row>
    <row r="24" ht="15.75" customHeight="1">
      <c r="B24" s="43"/>
      <c r="C24" s="43"/>
      <c r="D24" s="43"/>
      <c r="E24" s="43"/>
    </row>
    <row r="25" ht="15.75" customHeight="1">
      <c r="B25" s="43"/>
      <c r="C25" s="43"/>
      <c r="D25" s="43"/>
      <c r="E25" s="43"/>
    </row>
    <row r="26" ht="15.75" customHeight="1">
      <c r="B26" s="43"/>
      <c r="C26" s="43"/>
      <c r="D26" s="43"/>
      <c r="E26" s="43"/>
    </row>
    <row r="27" ht="15.75" customHeight="1">
      <c r="B27" s="43"/>
      <c r="C27" s="43"/>
      <c r="D27" s="43"/>
      <c r="E27" s="43"/>
    </row>
    <row r="28" ht="15.75" customHeight="1">
      <c r="B28" s="43"/>
      <c r="C28" s="43"/>
      <c r="D28" s="43"/>
      <c r="E28" s="43"/>
    </row>
    <row r="29" ht="15.75" customHeight="1">
      <c r="B29" s="43"/>
      <c r="C29" s="43"/>
      <c r="D29" s="43"/>
      <c r="E29" s="43"/>
    </row>
    <row r="30" ht="15.75" customHeight="1">
      <c r="B30" s="43"/>
      <c r="C30" s="43"/>
      <c r="D30" s="43"/>
      <c r="E30" s="43"/>
    </row>
    <row r="31" ht="15.75" customHeight="1">
      <c r="B31" s="43"/>
      <c r="C31" s="43"/>
      <c r="D31" s="43"/>
      <c r="E31" s="43"/>
    </row>
    <row r="32" ht="15.75" customHeight="1">
      <c r="B32" s="43"/>
      <c r="C32" s="43"/>
      <c r="D32" s="43"/>
      <c r="E32" s="43"/>
    </row>
    <row r="33" ht="15.75" customHeight="1">
      <c r="B33" s="43"/>
      <c r="C33" s="43"/>
      <c r="D33" s="43"/>
      <c r="E33" s="43"/>
    </row>
    <row r="34" ht="15.75" customHeight="1">
      <c r="B34" s="43"/>
      <c r="C34" s="43"/>
      <c r="D34" s="43"/>
      <c r="E34" s="43"/>
    </row>
    <row r="35" ht="15.75" customHeight="1">
      <c r="B35" s="43"/>
      <c r="C35" s="43"/>
      <c r="D35" s="43"/>
      <c r="E35" s="43"/>
    </row>
    <row r="36" ht="15.75" customHeight="1">
      <c r="B36" s="43"/>
      <c r="C36" s="43"/>
      <c r="D36" s="43"/>
      <c r="E36" s="43"/>
    </row>
    <row r="37" ht="15.75" customHeight="1">
      <c r="B37" s="43"/>
      <c r="C37" s="43"/>
      <c r="D37" s="43"/>
      <c r="E37" s="43"/>
    </row>
    <row r="38" ht="15.75" customHeight="1">
      <c r="B38" s="43"/>
      <c r="C38" s="43"/>
      <c r="D38" s="43"/>
      <c r="E38" s="43"/>
    </row>
    <row r="39" ht="15.75" customHeight="1">
      <c r="B39" s="43"/>
      <c r="C39" s="43"/>
      <c r="D39" s="43"/>
      <c r="E39" s="43"/>
    </row>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E$15"/>
  <conditionalFormatting sqref="D2:D15">
    <cfRule type="cellIs" dxfId="4" priority="1" operator="equal">
      <formula>"Critical"</formula>
    </cfRule>
  </conditionalFormatting>
  <conditionalFormatting sqref="D2:D15">
    <cfRule type="cellIs" dxfId="2" priority="2" operator="equal">
      <formula>"High"</formula>
    </cfRule>
  </conditionalFormatting>
  <conditionalFormatting sqref="D2:D15">
    <cfRule type="cellIs" dxfId="1" priority="3" operator="equal">
      <formula>"Medium"</formula>
    </cfRule>
  </conditionalFormatting>
  <conditionalFormatting sqref="D2:D15">
    <cfRule type="cellIs" dxfId="3" priority="4" operator="equal">
      <formula>"Low"</formula>
    </cfRule>
  </conditionalFormatting>
  <dataValidations>
    <dataValidation type="list" allowBlank="1" sqref="B2:B39">
      <formula1>'Interview Log'!$A$2:$A$41</formula1>
    </dataValidation>
    <dataValidation type="list" allowBlank="1" sqref="E2:E39">
      <formula1>"Warm-up,Problem discovery,Current workflow,Feature validation,Prioritization,Closing"</formula1>
    </dataValidation>
    <dataValidation type="list" allowBlank="1" sqref="C2:C39">
      <formula1>Themes!$A$2:$A$41</formula1>
    </dataValidation>
    <dataValidation type="list" allowBlank="1" sqref="D2:D39">
      <formula1>"Critical,High,Medium,Low"</formula1>
    </dataValidation>
  </dataValidations>
  <printOptions/>
  <pageMargins bottom="1.0" footer="0.0" header="0.0" left="0.75" right="0.75" top="1.0"/>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2B5A6"/>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0.0"/>
    <col customWidth="1" min="2" max="2" width="16.0"/>
    <col customWidth="1" min="3" max="3" width="17.43"/>
    <col customWidth="1" min="4" max="4" width="16.0"/>
    <col customWidth="1" min="5" max="5" width="17.86"/>
    <col customWidth="1" min="6" max="6" width="24.57"/>
    <col customWidth="1" min="7" max="26" width="8.71"/>
  </cols>
  <sheetData>
    <row r="1" ht="25.5" customHeight="1">
      <c r="A1" s="30" t="s">
        <v>73</v>
      </c>
      <c r="B1" s="30" t="s">
        <v>105</v>
      </c>
      <c r="C1" s="30" t="s">
        <v>106</v>
      </c>
      <c r="D1" s="30" t="s">
        <v>107</v>
      </c>
      <c r="E1" s="30" t="s">
        <v>108</v>
      </c>
      <c r="F1" s="30" t="s">
        <v>109</v>
      </c>
    </row>
    <row r="2" ht="24.0" customHeight="1">
      <c r="A2" s="32" t="s">
        <v>85</v>
      </c>
      <c r="B2" s="35">
        <f>COUNTIF(Quotes!$C:$C,A2)</f>
        <v>3</v>
      </c>
      <c r="C2" s="32" t="s">
        <v>86</v>
      </c>
      <c r="D2" s="32" t="s">
        <v>35</v>
      </c>
      <c r="E2" s="32" t="s">
        <v>78</v>
      </c>
      <c r="F2" s="32" t="s">
        <v>110</v>
      </c>
    </row>
    <row r="3" ht="24.0" customHeight="1">
      <c r="A3" s="37" t="s">
        <v>77</v>
      </c>
      <c r="B3" s="40">
        <f>COUNTIF(Quotes!$C:$C,A3)</f>
        <v>2</v>
      </c>
      <c r="C3" s="37" t="s">
        <v>78</v>
      </c>
      <c r="D3" s="37" t="s">
        <v>24</v>
      </c>
      <c r="E3" s="37" t="s">
        <v>78</v>
      </c>
      <c r="F3" s="37" t="s">
        <v>110</v>
      </c>
    </row>
    <row r="4" ht="24.0" customHeight="1">
      <c r="A4" s="32" t="s">
        <v>96</v>
      </c>
      <c r="B4" s="35">
        <f>COUNTIF(Quotes!$C:$C,A4)</f>
        <v>2</v>
      </c>
      <c r="C4" s="32" t="s">
        <v>86</v>
      </c>
      <c r="D4" s="32" t="s">
        <v>24</v>
      </c>
      <c r="E4" s="32" t="s">
        <v>78</v>
      </c>
      <c r="F4" s="32" t="s">
        <v>110</v>
      </c>
    </row>
    <row r="5" ht="24.0" customHeight="1">
      <c r="A5" s="37" t="s">
        <v>90</v>
      </c>
      <c r="B5" s="40">
        <f>COUNTIF(Quotes!$C:$C,A5)</f>
        <v>2</v>
      </c>
      <c r="C5" s="37" t="s">
        <v>78</v>
      </c>
      <c r="D5" s="37" t="s">
        <v>44</v>
      </c>
      <c r="E5" s="37" t="s">
        <v>82</v>
      </c>
      <c r="F5" s="37" t="s">
        <v>110</v>
      </c>
    </row>
    <row r="6" ht="24.0" customHeight="1">
      <c r="A6" s="32" t="s">
        <v>88</v>
      </c>
      <c r="B6" s="35">
        <f>COUNTIF(Quotes!$C:$C,A6)</f>
        <v>1</v>
      </c>
      <c r="C6" s="32" t="s">
        <v>78</v>
      </c>
      <c r="D6" s="32" t="s">
        <v>40</v>
      </c>
      <c r="E6" s="32" t="s">
        <v>82</v>
      </c>
      <c r="F6" s="32" t="s">
        <v>111</v>
      </c>
    </row>
    <row r="7" ht="24.0" customHeight="1">
      <c r="A7" s="37" t="s">
        <v>98</v>
      </c>
      <c r="B7" s="40">
        <f>COUNTIF(Quotes!$C:$C,A7)</f>
        <v>2</v>
      </c>
      <c r="C7" s="37" t="s">
        <v>78</v>
      </c>
      <c r="D7" s="37" t="s">
        <v>112</v>
      </c>
      <c r="E7" s="37" t="s">
        <v>82</v>
      </c>
      <c r="F7" s="37" t="s">
        <v>111</v>
      </c>
    </row>
    <row r="8" ht="24.0" customHeight="1">
      <c r="A8" s="32" t="s">
        <v>81</v>
      </c>
      <c r="B8" s="35">
        <f>COUNTIF(Quotes!$C:$C,A8)</f>
        <v>1</v>
      </c>
      <c r="C8" s="32" t="s">
        <v>82</v>
      </c>
      <c r="D8" s="32" t="s">
        <v>31</v>
      </c>
      <c r="E8" s="32" t="s">
        <v>113</v>
      </c>
      <c r="F8" s="32" t="s">
        <v>114</v>
      </c>
    </row>
    <row r="9" ht="24.0" customHeight="1">
      <c r="A9" s="37" t="s">
        <v>93</v>
      </c>
      <c r="B9" s="40">
        <f>COUNTIF(Quotes!$C:$C,A9)</f>
        <v>1</v>
      </c>
      <c r="C9" s="37" t="s">
        <v>82</v>
      </c>
      <c r="D9" s="37" t="s">
        <v>40</v>
      </c>
      <c r="E9" s="37" t="s">
        <v>82</v>
      </c>
      <c r="F9" s="37" t="s">
        <v>114</v>
      </c>
    </row>
    <row r="10">
      <c r="C10" s="43"/>
      <c r="E10" s="43"/>
      <c r="F10" s="43"/>
    </row>
    <row r="11">
      <c r="C11" s="43"/>
      <c r="E11" s="43"/>
      <c r="F11" s="43"/>
    </row>
    <row r="12">
      <c r="C12" s="43"/>
      <c r="E12" s="43"/>
      <c r="F12" s="43"/>
    </row>
    <row r="13">
      <c r="C13" s="43"/>
      <c r="E13" s="43"/>
      <c r="F13" s="43"/>
    </row>
    <row r="14">
      <c r="C14" s="43"/>
      <c r="E14" s="43"/>
      <c r="F14" s="43"/>
    </row>
    <row r="15">
      <c r="C15" s="43"/>
      <c r="E15" s="43"/>
      <c r="F15" s="43"/>
    </row>
    <row r="16">
      <c r="C16" s="43"/>
      <c r="E16" s="43"/>
      <c r="F16" s="43"/>
    </row>
    <row r="17">
      <c r="C17" s="43"/>
      <c r="E17" s="43"/>
      <c r="F17" s="43"/>
    </row>
    <row r="18">
      <c r="C18" s="43"/>
      <c r="E18" s="43"/>
      <c r="F18" s="43"/>
    </row>
    <row r="19">
      <c r="C19" s="43"/>
      <c r="E19" s="43"/>
      <c r="F19" s="43"/>
    </row>
    <row r="20">
      <c r="C20" s="43"/>
      <c r="E20" s="43"/>
      <c r="F20" s="43"/>
    </row>
    <row r="21" ht="15.75" customHeight="1">
      <c r="C21" s="43"/>
      <c r="E21" s="43"/>
      <c r="F21" s="43"/>
    </row>
    <row r="22" ht="15.75" customHeight="1">
      <c r="C22" s="43"/>
      <c r="E22" s="43"/>
      <c r="F22" s="43"/>
    </row>
    <row r="23" ht="15.75" customHeight="1">
      <c r="C23" s="43"/>
      <c r="E23" s="43"/>
      <c r="F23" s="43"/>
    </row>
    <row r="24" ht="15.75" customHeight="1">
      <c r="C24" s="43"/>
      <c r="E24" s="43"/>
      <c r="F24" s="43"/>
    </row>
    <row r="25" ht="15.75" customHeight="1">
      <c r="C25" s="43"/>
      <c r="E25" s="43"/>
      <c r="F25" s="43"/>
    </row>
    <row r="26" ht="15.75" customHeight="1">
      <c r="C26" s="43"/>
      <c r="E26" s="43"/>
      <c r="F26" s="43"/>
    </row>
    <row r="27" ht="15.75" customHeight="1">
      <c r="C27" s="43"/>
      <c r="E27" s="43"/>
      <c r="F27" s="43"/>
    </row>
    <row r="28" ht="15.75" customHeight="1">
      <c r="C28" s="43"/>
      <c r="E28" s="43"/>
      <c r="F28" s="43"/>
    </row>
    <row r="29" ht="15.75" customHeight="1">
      <c r="C29" s="43"/>
      <c r="E29" s="43"/>
      <c r="F29" s="43"/>
    </row>
    <row r="30" ht="15.75" customHeight="1">
      <c r="C30" s="43"/>
      <c r="E30" s="43"/>
      <c r="F30" s="43"/>
    </row>
    <row r="31" ht="15.75" customHeight="1">
      <c r="C31" s="43"/>
      <c r="E31" s="43"/>
      <c r="F31" s="43"/>
    </row>
    <row r="32" ht="15.75" customHeight="1">
      <c r="C32" s="43"/>
      <c r="E32" s="43"/>
      <c r="F32" s="43"/>
    </row>
    <row r="33" ht="15.75" customHeight="1">
      <c r="C33" s="43"/>
      <c r="E33" s="43"/>
      <c r="F33" s="43"/>
    </row>
    <row r="34" ht="15.75" customHeight="1">
      <c r="C34" s="43"/>
      <c r="E34" s="43"/>
      <c r="F34" s="43"/>
    </row>
    <row r="35" ht="15.75" customHeight="1">
      <c r="C35" s="43"/>
      <c r="E35" s="43"/>
      <c r="F35" s="43"/>
    </row>
    <row r="36" ht="15.75" customHeight="1">
      <c r="C36" s="43"/>
      <c r="E36" s="43"/>
      <c r="F36" s="43"/>
    </row>
    <row r="37" ht="15.75" customHeight="1">
      <c r="C37" s="43"/>
      <c r="E37" s="43"/>
      <c r="F37" s="43"/>
    </row>
    <row r="38" ht="15.75" customHeight="1">
      <c r="C38" s="43"/>
      <c r="E38" s="43"/>
      <c r="F38" s="43"/>
    </row>
    <row r="39" ht="15.75" customHeight="1">
      <c r="C39" s="43"/>
      <c r="E39" s="43"/>
      <c r="F39" s="43"/>
    </row>
    <row r="40" ht="15.75" customHeight="1"/>
    <row r="41" ht="15.75" customHeight="1"/>
    <row r="42" ht="15.75" customHeight="1"/>
    <row r="43" ht="15.75" customHeight="1">
      <c r="A43" s="29" t="s">
        <v>13</v>
      </c>
    </row>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F$9"/>
  <conditionalFormatting sqref="C2:C9">
    <cfRule type="cellIs" dxfId="4" priority="1" operator="equal">
      <formula>"Critical"</formula>
    </cfRule>
  </conditionalFormatting>
  <conditionalFormatting sqref="C2:C9">
    <cfRule type="cellIs" dxfId="2" priority="2" operator="equal">
      <formula>"High"</formula>
    </cfRule>
  </conditionalFormatting>
  <conditionalFormatting sqref="C2:C9">
    <cfRule type="cellIs" dxfId="1" priority="3" operator="equal">
      <formula>"Medium"</formula>
    </cfRule>
  </conditionalFormatting>
  <conditionalFormatting sqref="C2:C9">
    <cfRule type="cellIs" dxfId="3" priority="4" operator="equal">
      <formula>"Low"</formula>
    </cfRule>
  </conditionalFormatting>
  <conditionalFormatting sqref="E2:E9">
    <cfRule type="cellIs" dxfId="0" priority="5" operator="equal">
      <formula>"High"</formula>
    </cfRule>
  </conditionalFormatting>
  <conditionalFormatting sqref="E2:E9">
    <cfRule type="cellIs" dxfId="2" priority="6" operator="equal">
      <formula>"Medium"</formula>
    </cfRule>
  </conditionalFormatting>
  <conditionalFormatting sqref="E2:E9">
    <cfRule type="cellIs" dxfId="4" priority="7" operator="equal">
      <formula>"Low"</formula>
    </cfRule>
  </conditionalFormatting>
  <conditionalFormatting sqref="F2:F9">
    <cfRule type="cellIs" dxfId="0" priority="8" operator="equal">
      <formula>"Build"</formula>
    </cfRule>
  </conditionalFormatting>
  <conditionalFormatting sqref="F2:F9">
    <cfRule type="cellIs" dxfId="1" priority="9" operator="equal">
      <formula>"Iterate"</formula>
    </cfRule>
  </conditionalFormatting>
  <conditionalFormatting sqref="F2:F9">
    <cfRule type="cellIs" dxfId="2" priority="10" operator="equal">
      <formula>"Explore"</formula>
    </cfRule>
  </conditionalFormatting>
  <conditionalFormatting sqref="F2:F9">
    <cfRule type="cellIs" dxfId="3" priority="11" operator="equal">
      <formula>"Drop"</formula>
    </cfRule>
  </conditionalFormatting>
  <conditionalFormatting sqref="B2:B9">
    <cfRule type="colorScale" priority="12">
      <colorScale>
        <cfvo type="min" val="0"/>
        <cfvo type="max" val="0"/>
        <color rgb="FFE1F0FF"/>
        <color rgb="FF1E98FF"/>
      </colorScale>
    </cfRule>
  </conditionalFormatting>
  <dataValidations>
    <dataValidation type="list" allowBlank="1" sqref="F2:F39">
      <formula1>"Build,Iterate,Explore,Drop"</formula1>
    </dataValidation>
    <dataValidation type="list" allowBlank="1" sqref="E2:E39">
      <formula1>"High,Medium,Low"</formula1>
    </dataValidation>
    <dataValidation type="list" allowBlank="1" sqref="C2:C39">
      <formula1>"Critical,High,Medium,Low"</formula1>
    </dataValidation>
  </dataValidations>
  <printOptions/>
  <pageMargins bottom="1.0" footer="0.0" header="0.0" left="0.75" right="0.75" top="1.0"/>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2B5A6"/>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4.0"/>
    <col customWidth="1" min="2" max="2" width="46.0"/>
    <col customWidth="1" min="3" max="6" width="12.0"/>
    <col customWidth="1" min="7" max="26" width="8.71"/>
  </cols>
  <sheetData>
    <row r="1" ht="25.5" customHeight="1">
      <c r="A1" s="30" t="s">
        <v>109</v>
      </c>
      <c r="B1" s="30" t="s">
        <v>115</v>
      </c>
      <c r="C1" s="30" t="s">
        <v>116</v>
      </c>
      <c r="D1" s="30" t="s">
        <v>117</v>
      </c>
      <c r="E1" s="30" t="s">
        <v>118</v>
      </c>
      <c r="F1" s="30" t="s">
        <v>119</v>
      </c>
    </row>
    <row r="2" ht="24.0" customHeight="1">
      <c r="A2" s="32" t="s">
        <v>120</v>
      </c>
      <c r="B2" s="32" t="s">
        <v>121</v>
      </c>
      <c r="C2" s="32" t="s">
        <v>78</v>
      </c>
      <c r="D2" s="32" t="s">
        <v>82</v>
      </c>
      <c r="E2" s="32" t="s">
        <v>122</v>
      </c>
      <c r="F2" s="32" t="s">
        <v>27</v>
      </c>
    </row>
    <row r="3" ht="24.0" customHeight="1">
      <c r="A3" s="37" t="s">
        <v>123</v>
      </c>
      <c r="B3" s="37" t="s">
        <v>124</v>
      </c>
      <c r="C3" s="37" t="s">
        <v>78</v>
      </c>
      <c r="D3" s="37" t="s">
        <v>113</v>
      </c>
      <c r="E3" s="37" t="s">
        <v>125</v>
      </c>
      <c r="F3" s="37" t="s">
        <v>38</v>
      </c>
    </row>
    <row r="4" ht="24.0" customHeight="1">
      <c r="A4" s="32" t="s">
        <v>126</v>
      </c>
      <c r="B4" s="32" t="s">
        <v>127</v>
      </c>
      <c r="C4" s="32" t="s">
        <v>82</v>
      </c>
      <c r="D4" s="32" t="s">
        <v>82</v>
      </c>
      <c r="E4" s="32" t="s">
        <v>125</v>
      </c>
      <c r="F4" s="32" t="s">
        <v>27</v>
      </c>
    </row>
    <row r="5" ht="24.0" customHeight="1">
      <c r="A5" s="37" t="s">
        <v>128</v>
      </c>
      <c r="B5" s="37" t="s">
        <v>129</v>
      </c>
      <c r="C5" s="37" t="s">
        <v>82</v>
      </c>
      <c r="D5" s="37" t="s">
        <v>78</v>
      </c>
      <c r="E5" s="37" t="s">
        <v>130</v>
      </c>
      <c r="F5" s="37" t="s">
        <v>131</v>
      </c>
    </row>
    <row r="6" ht="24.0" customHeight="1">
      <c r="A6" s="32" t="s">
        <v>132</v>
      </c>
      <c r="B6" s="32" t="s">
        <v>133</v>
      </c>
      <c r="C6" s="32" t="s">
        <v>113</v>
      </c>
      <c r="D6" s="32" t="s">
        <v>78</v>
      </c>
      <c r="E6" s="32" t="s">
        <v>134</v>
      </c>
      <c r="F6" s="32" t="s">
        <v>131</v>
      </c>
    </row>
    <row r="7">
      <c r="C7" s="43"/>
      <c r="D7" s="43"/>
      <c r="E7" s="43"/>
    </row>
    <row r="8">
      <c r="C8" s="43"/>
      <c r="D8" s="43"/>
      <c r="E8" s="43"/>
    </row>
    <row r="9">
      <c r="C9" s="43"/>
      <c r="D9" s="43"/>
      <c r="E9" s="43"/>
    </row>
    <row r="10">
      <c r="C10" s="43"/>
      <c r="D10" s="43"/>
      <c r="E10" s="43"/>
    </row>
    <row r="11">
      <c r="C11" s="43"/>
      <c r="D11" s="43"/>
      <c r="E11" s="43"/>
    </row>
    <row r="12">
      <c r="C12" s="43"/>
      <c r="D12" s="43"/>
      <c r="E12" s="43"/>
    </row>
    <row r="13">
      <c r="C13" s="43"/>
      <c r="D13" s="43"/>
      <c r="E13" s="43"/>
    </row>
    <row r="14">
      <c r="C14" s="43"/>
      <c r="D14" s="43"/>
      <c r="E14" s="43"/>
    </row>
    <row r="15">
      <c r="C15" s="43"/>
      <c r="D15" s="43"/>
      <c r="E15" s="43"/>
    </row>
    <row r="16">
      <c r="C16" s="43"/>
      <c r="D16" s="43"/>
      <c r="E16" s="43"/>
    </row>
    <row r="17">
      <c r="C17" s="43"/>
      <c r="D17" s="43"/>
      <c r="E17" s="43"/>
    </row>
    <row r="18">
      <c r="C18" s="43"/>
      <c r="D18" s="43"/>
      <c r="E18" s="43"/>
    </row>
    <row r="19">
      <c r="C19" s="43"/>
      <c r="D19" s="43"/>
      <c r="E19" s="43"/>
    </row>
    <row r="20">
      <c r="C20" s="43"/>
      <c r="D20" s="43"/>
      <c r="E20" s="43"/>
    </row>
    <row r="21" ht="15.75" customHeight="1">
      <c r="C21" s="43"/>
      <c r="D21" s="43"/>
      <c r="E21" s="43"/>
    </row>
    <row r="22" ht="15.75" customHeight="1">
      <c r="C22" s="43"/>
      <c r="D22" s="43"/>
      <c r="E22" s="43"/>
    </row>
    <row r="23" ht="15.75" customHeight="1">
      <c r="C23" s="43"/>
      <c r="D23" s="43"/>
      <c r="E23" s="43"/>
    </row>
    <row r="24" ht="15.75" customHeight="1">
      <c r="C24" s="43"/>
      <c r="D24" s="43"/>
      <c r="E24" s="43"/>
    </row>
    <row r="25" ht="15.75" customHeight="1">
      <c r="C25" s="43"/>
      <c r="D25" s="43"/>
      <c r="E25" s="43"/>
    </row>
    <row r="26" ht="15.75" customHeight="1">
      <c r="C26" s="43"/>
      <c r="D26" s="43"/>
      <c r="E26" s="43"/>
    </row>
    <row r="27" ht="15.75" customHeight="1">
      <c r="C27" s="43"/>
      <c r="D27" s="43"/>
      <c r="E27" s="43"/>
    </row>
    <row r="28" ht="15.75" customHeight="1">
      <c r="C28" s="43"/>
      <c r="D28" s="43"/>
      <c r="E28" s="43"/>
    </row>
    <row r="29" ht="15.75" customHeight="1">
      <c r="C29" s="43"/>
      <c r="D29" s="43"/>
      <c r="E29" s="43"/>
    </row>
    <row r="30" ht="15.75" customHeight="1">
      <c r="C30" s="43"/>
      <c r="D30" s="43"/>
      <c r="E30" s="43"/>
    </row>
    <row r="31" ht="15.75" customHeight="1">
      <c r="C31" s="43"/>
      <c r="D31" s="43"/>
      <c r="E31" s="43"/>
    </row>
    <row r="32" ht="15.75" customHeight="1">
      <c r="C32" s="43"/>
      <c r="D32" s="43"/>
      <c r="E32" s="43"/>
    </row>
    <row r="33" ht="15.75" customHeight="1">
      <c r="C33" s="43"/>
      <c r="D33" s="43"/>
      <c r="E33" s="43"/>
    </row>
    <row r="34" ht="15.75" customHeight="1">
      <c r="C34" s="43"/>
      <c r="D34" s="43"/>
      <c r="E34" s="43"/>
    </row>
    <row r="35" ht="15.75" customHeight="1">
      <c r="C35" s="43"/>
      <c r="D35" s="43"/>
      <c r="E35" s="43"/>
    </row>
    <row r="36" ht="15.75" customHeight="1">
      <c r="C36" s="43"/>
      <c r="D36" s="43"/>
      <c r="E36" s="43"/>
    </row>
    <row r="37" ht="15.75" customHeight="1">
      <c r="C37" s="43"/>
      <c r="D37" s="43"/>
      <c r="E37" s="43"/>
    </row>
    <row r="38" ht="15.75" customHeight="1">
      <c r="C38" s="43"/>
      <c r="D38" s="43"/>
      <c r="E38" s="43"/>
    </row>
    <row r="39" ht="15.75" customHeight="1">
      <c r="C39" s="43"/>
      <c r="D39" s="43"/>
      <c r="E39" s="43"/>
    </row>
    <row r="40" ht="15.75" customHeight="1"/>
    <row r="41" ht="15.75" customHeight="1"/>
    <row r="42" ht="15.75" customHeight="1"/>
    <row r="43" ht="15.75" customHeight="1">
      <c r="A43" s="29" t="s">
        <v>13</v>
      </c>
    </row>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F$6"/>
  <conditionalFormatting sqref="C2:C6">
    <cfRule type="cellIs" dxfId="0" priority="1" operator="equal">
      <formula>"High"</formula>
    </cfRule>
  </conditionalFormatting>
  <conditionalFormatting sqref="C2:C6">
    <cfRule type="cellIs" dxfId="2" priority="2" operator="equal">
      <formula>"Medium"</formula>
    </cfRule>
  </conditionalFormatting>
  <conditionalFormatting sqref="C2:C6">
    <cfRule type="cellIs" dxfId="3" priority="3" operator="equal">
      <formula>"Low"</formula>
    </cfRule>
  </conditionalFormatting>
  <conditionalFormatting sqref="D2:D6">
    <cfRule type="cellIs" dxfId="0" priority="4" operator="equal">
      <formula>"Low"</formula>
    </cfRule>
  </conditionalFormatting>
  <conditionalFormatting sqref="D2:D6">
    <cfRule type="cellIs" dxfId="2" priority="5" operator="equal">
      <formula>"Medium"</formula>
    </cfRule>
  </conditionalFormatting>
  <conditionalFormatting sqref="D2:D6">
    <cfRule type="cellIs" dxfId="4" priority="6" operator="equal">
      <formula>"High"</formula>
    </cfRule>
  </conditionalFormatting>
  <conditionalFormatting sqref="E2:E6">
    <cfRule type="cellIs" dxfId="4" priority="7" operator="equal">
      <formula>"P0"</formula>
    </cfRule>
  </conditionalFormatting>
  <conditionalFormatting sqref="E2:E6">
    <cfRule type="cellIs" dxfId="2" priority="8" operator="equal">
      <formula>"P1"</formula>
    </cfRule>
  </conditionalFormatting>
  <conditionalFormatting sqref="E2:E6">
    <cfRule type="cellIs" dxfId="1" priority="9" operator="equal">
      <formula>"P2"</formula>
    </cfRule>
  </conditionalFormatting>
  <conditionalFormatting sqref="E2:E6">
    <cfRule type="cellIs" dxfId="3" priority="10" operator="equal">
      <formula>"P3"</formula>
    </cfRule>
  </conditionalFormatting>
  <dataValidations>
    <dataValidation type="list" allowBlank="1" sqref="C2:C39">
      <formula1>"High,Medium,Low"</formula1>
    </dataValidation>
    <dataValidation type="list" allowBlank="1" sqref="D2:D39">
      <formula1>"Low,Medium,High"</formula1>
    </dataValidation>
    <dataValidation type="list" allowBlank="1" sqref="E2:E39">
      <formula1>"P0,P1,P2,P3"</formula1>
    </dataValidation>
  </dataValidations>
  <printOptions/>
  <pageMargins bottom="1.0" footer="0.0" header="0.0" left="0.75" right="0.75" top="1.0"/>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2553D"/>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48.0"/>
    <col customWidth="1" min="2" max="2" width="18.0"/>
    <col customWidth="1" min="3" max="3" width="12.0"/>
    <col customWidth="1" min="4" max="5" width="25.14"/>
    <col customWidth="1" min="6" max="26" width="8.71"/>
  </cols>
  <sheetData>
    <row r="1" ht="30.0" customHeight="1">
      <c r="A1" s="44" t="s">
        <v>135</v>
      </c>
    </row>
    <row r="2" ht="19.5" customHeight="1">
      <c r="A2" s="29" t="s">
        <v>136</v>
      </c>
    </row>
    <row r="3" ht="25.5" customHeight="1">
      <c r="A3" s="30" t="s">
        <v>137</v>
      </c>
      <c r="B3" s="30" t="s">
        <v>108</v>
      </c>
      <c r="C3" s="30" t="s">
        <v>116</v>
      </c>
      <c r="D3" s="30" t="s">
        <v>109</v>
      </c>
    </row>
    <row r="4" ht="24.0" customHeight="1">
      <c r="A4" s="32" t="s">
        <v>138</v>
      </c>
      <c r="B4" s="32" t="s">
        <v>78</v>
      </c>
      <c r="C4" s="32" t="s">
        <v>78</v>
      </c>
      <c r="D4" s="32" t="s">
        <v>110</v>
      </c>
    </row>
    <row r="5" ht="24.0" customHeight="1">
      <c r="A5" s="37" t="s">
        <v>139</v>
      </c>
      <c r="B5" s="37" t="s">
        <v>78</v>
      </c>
      <c r="C5" s="37" t="s">
        <v>78</v>
      </c>
      <c r="D5" s="37" t="s">
        <v>110</v>
      </c>
    </row>
    <row r="6" ht="24.0" customHeight="1">
      <c r="A6" s="32" t="s">
        <v>140</v>
      </c>
      <c r="B6" s="32" t="s">
        <v>82</v>
      </c>
      <c r="C6" s="32" t="s">
        <v>78</v>
      </c>
      <c r="D6" s="32" t="s">
        <v>111</v>
      </c>
    </row>
    <row r="7" ht="24.0" customHeight="1">
      <c r="A7" s="37" t="s">
        <v>141</v>
      </c>
      <c r="B7" s="37" t="s">
        <v>82</v>
      </c>
      <c r="C7" s="37" t="s">
        <v>82</v>
      </c>
      <c r="D7" s="37" t="s">
        <v>111</v>
      </c>
    </row>
    <row r="8" ht="24.0" customHeight="1">
      <c r="A8" s="32" t="s">
        <v>142</v>
      </c>
      <c r="B8" s="32" t="s">
        <v>113</v>
      </c>
      <c r="C8" s="32" t="s">
        <v>82</v>
      </c>
      <c r="D8" s="32" t="s">
        <v>114</v>
      </c>
    </row>
    <row r="9">
      <c r="B9" s="43"/>
      <c r="C9" s="43"/>
      <c r="D9" s="43"/>
    </row>
    <row r="10">
      <c r="A10" s="29" t="s">
        <v>13</v>
      </c>
      <c r="B10" s="43"/>
      <c r="C10" s="43"/>
      <c r="D10" s="43"/>
    </row>
    <row r="11">
      <c r="B11" s="43"/>
      <c r="C11" s="43"/>
      <c r="D11" s="43"/>
    </row>
    <row r="12">
      <c r="B12" s="43"/>
      <c r="C12" s="43"/>
      <c r="D12" s="43"/>
    </row>
    <row r="13">
      <c r="B13" s="43"/>
      <c r="C13" s="43"/>
      <c r="D13" s="43"/>
    </row>
    <row r="14">
      <c r="B14" s="43"/>
      <c r="C14" s="43"/>
      <c r="D14" s="43"/>
    </row>
    <row r="15">
      <c r="B15" s="43"/>
      <c r="C15" s="43"/>
      <c r="D15" s="43"/>
    </row>
    <row r="16">
      <c r="B16" s="43"/>
      <c r="C16" s="43"/>
      <c r="D16" s="43"/>
    </row>
    <row r="17">
      <c r="B17" s="43"/>
      <c r="C17" s="43"/>
      <c r="D17" s="43"/>
    </row>
    <row r="18">
      <c r="B18" s="43"/>
      <c r="C18" s="43"/>
      <c r="D18" s="43"/>
    </row>
    <row r="19">
      <c r="B19" s="43"/>
      <c r="C19" s="43"/>
      <c r="D19" s="43"/>
    </row>
    <row r="20">
      <c r="B20" s="43"/>
      <c r="C20" s="43"/>
      <c r="D20" s="43"/>
    </row>
    <row r="21" ht="15.75" customHeight="1">
      <c r="B21" s="43"/>
      <c r="C21" s="43"/>
      <c r="D21" s="43"/>
    </row>
    <row r="22" ht="15.75" customHeight="1">
      <c r="B22" s="43"/>
      <c r="C22" s="43"/>
      <c r="D22" s="43"/>
    </row>
    <row r="23" ht="15.75" customHeight="1">
      <c r="B23" s="43"/>
      <c r="C23" s="43"/>
      <c r="D23" s="43"/>
    </row>
    <row r="24" ht="15.75" customHeight="1">
      <c r="B24" s="43"/>
      <c r="C24" s="43"/>
      <c r="D24" s="43"/>
    </row>
    <row r="25" ht="15.75" customHeight="1">
      <c r="B25" s="43"/>
      <c r="C25" s="43"/>
      <c r="D25" s="43"/>
    </row>
    <row r="26" ht="15.75" customHeight="1">
      <c r="B26" s="43"/>
      <c r="C26" s="43"/>
      <c r="D26" s="43"/>
    </row>
    <row r="27" ht="15.75" customHeight="1">
      <c r="B27" s="43"/>
      <c r="C27" s="43"/>
      <c r="D27" s="43"/>
    </row>
    <row r="28" ht="15.75" customHeight="1">
      <c r="B28" s="43"/>
      <c r="C28" s="43"/>
      <c r="D28" s="43"/>
    </row>
    <row r="29" ht="15.75" customHeight="1">
      <c r="B29" s="43"/>
      <c r="C29" s="43"/>
      <c r="D29" s="43"/>
    </row>
    <row r="30" ht="15.75" customHeight="1">
      <c r="B30" s="43"/>
      <c r="C30" s="43"/>
      <c r="D30" s="43"/>
    </row>
    <row r="31" ht="15.75" customHeight="1">
      <c r="B31" s="43"/>
      <c r="C31" s="43"/>
      <c r="D31" s="43"/>
    </row>
    <row r="32" ht="15.75" customHeight="1">
      <c r="B32" s="43"/>
      <c r="C32" s="43"/>
      <c r="D32" s="43"/>
    </row>
    <row r="33" ht="15.75" customHeight="1">
      <c r="B33" s="43"/>
      <c r="C33" s="43"/>
      <c r="D33" s="43"/>
    </row>
    <row r="34" ht="15.75" customHeight="1">
      <c r="B34" s="43"/>
      <c r="C34" s="43"/>
      <c r="D34" s="43"/>
    </row>
    <row r="35" ht="15.75" customHeight="1">
      <c r="B35" s="43"/>
      <c r="C35" s="43"/>
      <c r="D35" s="43"/>
    </row>
    <row r="36" ht="15.75" customHeight="1">
      <c r="B36" s="43"/>
      <c r="C36" s="43"/>
      <c r="D36" s="43"/>
    </row>
    <row r="37" ht="15.75" customHeight="1">
      <c r="B37" s="43"/>
      <c r="C37" s="43"/>
      <c r="D37" s="43"/>
    </row>
    <row r="38" ht="15.75" customHeight="1">
      <c r="B38" s="43"/>
      <c r="C38" s="43"/>
      <c r="D38" s="43"/>
    </row>
    <row r="39" ht="15.75" customHeight="1">
      <c r="B39" s="43"/>
      <c r="C39" s="43"/>
      <c r="D39" s="43"/>
    </row>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D$8"/>
  <mergeCells count="2">
    <mergeCell ref="A1:D1"/>
    <mergeCell ref="A2:D2"/>
  </mergeCells>
  <conditionalFormatting sqref="B4:B8">
    <cfRule type="cellIs" dxfId="0" priority="1" operator="equal">
      <formula>"High"</formula>
    </cfRule>
  </conditionalFormatting>
  <conditionalFormatting sqref="B4:B8">
    <cfRule type="cellIs" dxfId="2" priority="2" operator="equal">
      <formula>"Medium"</formula>
    </cfRule>
  </conditionalFormatting>
  <conditionalFormatting sqref="B4:B8">
    <cfRule type="cellIs" dxfId="4" priority="3" operator="equal">
      <formula>"Low"</formula>
    </cfRule>
  </conditionalFormatting>
  <conditionalFormatting sqref="C4:C8">
    <cfRule type="cellIs" dxfId="0" priority="4" operator="equal">
      <formula>"High"</formula>
    </cfRule>
  </conditionalFormatting>
  <conditionalFormatting sqref="C4:C8">
    <cfRule type="cellIs" dxfId="2" priority="5" operator="equal">
      <formula>"Medium"</formula>
    </cfRule>
  </conditionalFormatting>
  <conditionalFormatting sqref="C4:C8">
    <cfRule type="cellIs" dxfId="3" priority="6" operator="equal">
      <formula>"Low"</formula>
    </cfRule>
  </conditionalFormatting>
  <conditionalFormatting sqref="D4:D8">
    <cfRule type="cellIs" dxfId="0" priority="7" operator="equal">
      <formula>"Build"</formula>
    </cfRule>
  </conditionalFormatting>
  <conditionalFormatting sqref="D4:D8">
    <cfRule type="cellIs" dxfId="1" priority="8" operator="equal">
      <formula>"Iterate"</formula>
    </cfRule>
  </conditionalFormatting>
  <conditionalFormatting sqref="D4:D8">
    <cfRule type="cellIs" dxfId="2" priority="9" operator="equal">
      <formula>"Explore"</formula>
    </cfRule>
  </conditionalFormatting>
  <conditionalFormatting sqref="D4:D8">
    <cfRule type="cellIs" dxfId="3" priority="10" operator="equal">
      <formula>"Drop"</formula>
    </cfRule>
  </conditionalFormatting>
  <dataValidations>
    <dataValidation type="list" allowBlank="1" sqref="D4:D39">
      <formula1>"Build,Iterate,Explore,Drop"</formula1>
    </dataValidation>
    <dataValidation type="list" allowBlank="1" sqref="B4:C39">
      <formula1>"High,Medium,Low"</formula1>
    </dataValidation>
  </dataValidations>
  <printOptions/>
  <pageMargins bottom="1.0" footer="0.0" header="0.0" left="0.75" right="0.75" top="1.0"/>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B59B6"/>
    <pageSetUpPr/>
  </sheetPr>
  <sheetViews>
    <sheetView workbookViewId="0"/>
  </sheetViews>
  <sheetFormatPr customHeight="1" defaultColWidth="14.43" defaultRowHeight="15.0"/>
  <cols>
    <col customWidth="1" min="1" max="1" width="2.0"/>
    <col customWidth="1" min="2" max="2" width="100.0"/>
    <col customWidth="1" min="3" max="26" width="8.71"/>
  </cols>
  <sheetData>
    <row r="1" ht="30.0" customHeight="1">
      <c r="B1" s="45" t="s">
        <v>143</v>
      </c>
    </row>
    <row r="2" ht="18.0" customHeight="1">
      <c r="B2" s="29" t="s">
        <v>144</v>
      </c>
    </row>
    <row r="4" ht="24.0" customHeight="1">
      <c r="B4" s="46" t="s">
        <v>145</v>
      </c>
    </row>
    <row r="6" ht="15.0" customHeight="1">
      <c r="B6" s="47" t="s">
        <v>146</v>
      </c>
    </row>
    <row r="7">
      <c r="B7" s="48"/>
    </row>
    <row r="8">
      <c r="B8" s="48"/>
    </row>
    <row r="9">
      <c r="B9" s="48"/>
    </row>
    <row r="10">
      <c r="B10" s="48"/>
    </row>
    <row r="11">
      <c r="B11" s="48"/>
    </row>
    <row r="12">
      <c r="B12" s="48"/>
    </row>
    <row r="13">
      <c r="B13" s="48"/>
    </row>
    <row r="14">
      <c r="B14" s="48"/>
    </row>
    <row r="15">
      <c r="B15" s="48"/>
    </row>
    <row r="16">
      <c r="B16" s="48"/>
    </row>
    <row r="17">
      <c r="B17" s="48"/>
    </row>
    <row r="18">
      <c r="B18" s="48"/>
    </row>
    <row r="19">
      <c r="B19" s="48"/>
    </row>
    <row r="20">
      <c r="B20" s="48"/>
    </row>
    <row r="21" ht="15.75" customHeight="1">
      <c r="B21" s="48"/>
    </row>
    <row r="22" ht="15.75" customHeight="1">
      <c r="B22" s="49"/>
    </row>
    <row r="23" ht="15.75" customHeight="1"/>
    <row r="24" ht="15.75" customHeight="1">
      <c r="B24" s="50" t="s">
        <v>147</v>
      </c>
    </row>
    <row r="25" ht="30.0" customHeight="1"/>
    <row r="26" ht="15.75" customHeight="1">
      <c r="B26" s="51" t="s">
        <v>148</v>
      </c>
    </row>
    <row r="27" ht="15.75" customHeight="1">
      <c r="B27" s="29" t="s">
        <v>13</v>
      </c>
    </row>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
    <mergeCell ref="B6:B22"/>
  </mergeCells>
  <hyperlinks>
    <hyperlink r:id="rId1" ref="B26"/>
  </hyperlinks>
  <printOptions/>
  <pageMargins bottom="1.0" footer="0.0" header="0.0" left="0.75" right="0.75" top="1.0"/>
  <pageSetup paperSize="9" orientation="portrait"/>
  <drawing r:id="rId2"/>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43" t="s">
        <v>20</v>
      </c>
      <c r="B1" s="43" t="s">
        <v>149</v>
      </c>
    </row>
    <row r="2">
      <c r="A2" s="43" t="s">
        <v>29</v>
      </c>
      <c r="B2" s="43">
        <f>COUNTIF('Interview Log'!G:G,"Completed")</f>
        <v>8</v>
      </c>
    </row>
    <row r="3">
      <c r="A3" s="43" t="s">
        <v>60</v>
      </c>
      <c r="B3" s="43">
        <f>COUNTIF('Interview Log'!G:G,"Scheduled")</f>
        <v>2</v>
      </c>
    </row>
    <row r="4">
      <c r="A4" s="43" t="s">
        <v>67</v>
      </c>
      <c r="B4" s="43">
        <f>COUNTIF('Interview Log'!G:G,"No-show")</f>
        <v>1</v>
      </c>
    </row>
    <row r="5">
      <c r="A5" s="43" t="s">
        <v>71</v>
      </c>
      <c r="B5" s="43">
        <f>COUNTIF('Interview Log'!G:G,"Cancelled")</f>
        <v>1</v>
      </c>
    </row>
    <row r="8">
      <c r="A8" s="43" t="s">
        <v>118</v>
      </c>
      <c r="B8" s="43" t="s">
        <v>149</v>
      </c>
    </row>
    <row r="9">
      <c r="A9" s="43" t="s">
        <v>122</v>
      </c>
      <c r="B9" s="43">
        <f>COUNTIF(Recommendations!E:E,"P0")</f>
        <v>1</v>
      </c>
    </row>
    <row r="10">
      <c r="A10" s="43" t="s">
        <v>125</v>
      </c>
      <c r="B10" s="43">
        <f>COUNTIF(Recommendations!E:E,"P1")</f>
        <v>2</v>
      </c>
    </row>
    <row r="11">
      <c r="A11" s="43" t="s">
        <v>130</v>
      </c>
      <c r="B11" s="43">
        <f>COUNTIF(Recommendations!E:E,"P2")</f>
        <v>1</v>
      </c>
    </row>
    <row r="12">
      <c r="A12" s="43" t="s">
        <v>134</v>
      </c>
      <c r="B12" s="43">
        <f>COUNTIF(Recommendations!E:E,"P3")</f>
        <v>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paperSize="9" orientation="portrait"/>
  <drawing r:id="rId1"/>
</worksheet>
</file>